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8" yWindow="312" windowWidth="12552" windowHeight="13176" activeTab="0"/>
  </bookViews>
  <sheets>
    <sheet name="KG 2000 PP Sn10,Sn16" sheetId="1" r:id="rId1"/>
  </sheets>
  <definedNames>
    <definedName name="_xlnm.Print_Area" localSheetId="0">'KG 2000 PP Sn10,Sn16'!$A$1:$G$172</definedName>
  </definedNames>
  <calcPr fullCalcOnLoad="1"/>
</workbook>
</file>

<file path=xl/sharedStrings.xml><?xml version="1.0" encoding="utf-8"?>
<sst xmlns="http://schemas.openxmlformats.org/spreadsheetml/2006/main" count="171" uniqueCount="168">
  <si>
    <t xml:space="preserve">KANALIZAČNÍ  POTRUBÍ  Z  PP (Sn10, SN16)      KG 2000    </t>
  </si>
  <si>
    <t>KG2000EM DN 110x4,2x1000  SN 16</t>
  </si>
  <si>
    <t>KG2000EM DN 110x4,2x3000  SN 16</t>
  </si>
  <si>
    <t>KG2000EM DN 110x4,2x6000  SN 16</t>
  </si>
  <si>
    <t>KG2000EM DN 125x4,8x1000  SN 16</t>
  </si>
  <si>
    <t>KG2000EM DN 125x4,8x3000  SN 16</t>
  </si>
  <si>
    <t>KG2000EM DN 125x4,8x6000  SN 16</t>
  </si>
  <si>
    <t>KG2000EM DN 160x6,2x1000  SN 16</t>
  </si>
  <si>
    <t>KG2000EM DN 160x6,2x3000  SN 16</t>
  </si>
  <si>
    <t>KG2000EM DN 160x6,2x6000  SN 16</t>
  </si>
  <si>
    <t>KG2000EM DN 200x7,7x1000  SN 16</t>
  </si>
  <si>
    <t>KG2000EM DN 200x7,7x3000  SN 16</t>
  </si>
  <si>
    <t>KG2000EM DN 200x7,7x6000  SN 16</t>
  </si>
  <si>
    <t>KG2000EM DN 250x9,6x1000  SN 16</t>
  </si>
  <si>
    <t>KG2000EM DN 250x9,6x3000  SN 16</t>
  </si>
  <si>
    <t>KG2000EM DN 250x9,6x6000  SN 16</t>
  </si>
  <si>
    <t>KG2000EM DN 315x12,1x1000  SN 16</t>
  </si>
  <si>
    <t>KG2000EM DN 315x12,1x3000  SN 16</t>
  </si>
  <si>
    <t>KG2000EM DN 315x12,1x6000  SN 16</t>
  </si>
  <si>
    <t>KG2000EM DN 400x15,3x1000  SN 16</t>
  </si>
  <si>
    <t>KG2000EM DN 400x15,3x3000  SN 16</t>
  </si>
  <si>
    <t>KG2000EM DN 400x15,3x6000  SN 16</t>
  </si>
  <si>
    <t>KG2000EM DN 500x19,1x1000  SN 16</t>
  </si>
  <si>
    <t>KG2000EM DN 500x19,1x3000  SN 16</t>
  </si>
  <si>
    <t>KG2000EM DN 500x19,1x6000  SN 16</t>
  </si>
  <si>
    <t>PPKGB KOLENO 125/87,5°</t>
  </si>
  <si>
    <t>PPKGB KOLENO 160/15°</t>
  </si>
  <si>
    <t>PPKGB KOLENO 160/30°</t>
  </si>
  <si>
    <t>PPKGB KOLENO 160/45°</t>
  </si>
  <si>
    <t>PPKGB KOLENO 160/67,5°</t>
  </si>
  <si>
    <t>PPKGB KOLENO 160/87,5°</t>
  </si>
  <si>
    <t>PPKGB KOLENO 200/15°</t>
  </si>
  <si>
    <t>PPKGB KOLENO 200/30°</t>
  </si>
  <si>
    <t>PPKGB KOLENO 200/45°</t>
  </si>
  <si>
    <t>PPKGB KOLENO 250/15°</t>
  </si>
  <si>
    <t>PPKGB KOLENO 250/45°</t>
  </si>
  <si>
    <t>PPKGB KOLENO 315/15°</t>
  </si>
  <si>
    <t>PPKGB KOLENO 315/45°</t>
  </si>
  <si>
    <t>PPKGB KOLENO 400/15°</t>
  </si>
  <si>
    <t>PPKGB KOLENO 400/45°</t>
  </si>
  <si>
    <t>PPKGB KOLENO 500/15°</t>
  </si>
  <si>
    <t>PPKGEA ODBOČKA 45° 110/110</t>
  </si>
  <si>
    <t>PPKGEA ODBOČKA 45° 125/110</t>
  </si>
  <si>
    <t>PPKGEA ODBOČKA 45° 125/125</t>
  </si>
  <si>
    <t>PPKGEA ODBOČKA 45° 160/110</t>
  </si>
  <si>
    <t>PPKGEA ODBOČKA 45° 160/125</t>
  </si>
  <si>
    <t>PPKGEA ODBOČKA 45° 160/160</t>
  </si>
  <si>
    <t>PPKGEA ODBOČKA 45° 200/160</t>
  </si>
  <si>
    <t>PPKGEA ODBOČKA 45° 200/200</t>
  </si>
  <si>
    <t>PPKGEA ODBOČKA 45° 250/160</t>
  </si>
  <si>
    <t>PPKGEA ODBOČKA 45° 250/250</t>
  </si>
  <si>
    <t>PPKGEA ODBOČKA 45° 315/160</t>
  </si>
  <si>
    <t>PPKGEA ODBOČKA 45° 315/200</t>
  </si>
  <si>
    <t>PPKGEA ODBOČKA 45° 315/315</t>
  </si>
  <si>
    <t>PPKGEA ODBOČKA 45° 400/160</t>
  </si>
  <si>
    <t>PPKGEA ODBOČKA 45° 400/200</t>
  </si>
  <si>
    <t>PPKGEA ODBOČKA 45° 400/400</t>
  </si>
  <si>
    <t>PPKGEA ODBOČKA 45° 500/160</t>
  </si>
  <si>
    <t>PPKGEA ODBOČKA 87° 110/110</t>
  </si>
  <si>
    <t>PPKGEA ODBOČKA 87° 160/110</t>
  </si>
  <si>
    <t>PPKGEA ODBOČKA 87° 160/160</t>
  </si>
  <si>
    <t xml:space="preserve">PPKGM HRDLOVÝ UZÁVĚR 110 </t>
  </si>
  <si>
    <t xml:space="preserve">PPKGM HRDLOVÝ UZÁVĚR 125 </t>
  </si>
  <si>
    <t xml:space="preserve">PPKGM HRDLOVÝ UZÁVĚR 160 </t>
  </si>
  <si>
    <t xml:space="preserve">PPKGM HRDLOVÝ UZÁVĚR 200 </t>
  </si>
  <si>
    <t xml:space="preserve">PPKGM HRDLOVÝ UZÁVĚR 250 </t>
  </si>
  <si>
    <t xml:space="preserve">PPKGM HRDLOVÝ UZÁVĚR 315 </t>
  </si>
  <si>
    <t xml:space="preserve">PPKGM HRDLOVÝ UZÁVĚR 400 </t>
  </si>
  <si>
    <t xml:space="preserve">PPKGR REDUKCE 110/125 </t>
  </si>
  <si>
    <t xml:space="preserve">PPKGR REDUKCE 110/160 </t>
  </si>
  <si>
    <t xml:space="preserve">PPKGR REDUKCE 125/160 </t>
  </si>
  <si>
    <t xml:space="preserve">PPKGR REDUKCE 160/200 </t>
  </si>
  <si>
    <t xml:space="preserve">PPKGR REDUKCE 200/250 </t>
  </si>
  <si>
    <t xml:space="preserve">PPKGR REDUKCE 250/315 </t>
  </si>
  <si>
    <t xml:space="preserve">PPKGR REDUKCE 315/400 </t>
  </si>
  <si>
    <t xml:space="preserve">PPKGR REDUKCE 400/500 </t>
  </si>
  <si>
    <t xml:space="preserve">PPKGRE ČISTÍCÍ TVAROVKA 110 </t>
  </si>
  <si>
    <t>PPKGRE ČISTÍCÍ TVAROVKA 125</t>
  </si>
  <si>
    <t xml:space="preserve">PPKGRE ČISTÍCÍ TVAROVKA 160 </t>
  </si>
  <si>
    <t xml:space="preserve">PPKGRE ČISTÍCÍ TVAROVKA 200 </t>
  </si>
  <si>
    <t>PPKGU PŘESUVKA 110</t>
  </si>
  <si>
    <t>PPKGU PŘESUVKA 125</t>
  </si>
  <si>
    <t>PPKGU PŘESUVKA 160</t>
  </si>
  <si>
    <t>PPKGU PŘESUVKA 200</t>
  </si>
  <si>
    <t>PPKGU PŘESUVKA 250</t>
  </si>
  <si>
    <t>PPKGU PŘESUVKA 315</t>
  </si>
  <si>
    <t>PPKGU PŘESUVKA 400</t>
  </si>
  <si>
    <t>PPKGU PŘESUVKA 500</t>
  </si>
  <si>
    <t>PPKGUG PŘECHODKA LITINA/PP 110</t>
  </si>
  <si>
    <t xml:space="preserve">PPKGUS PŘECHOD KAM/PP 110 </t>
  </si>
  <si>
    <t xml:space="preserve">PPKGUS PŘECHOD KAM/PP 125 </t>
  </si>
  <si>
    <t xml:space="preserve">PPKGUS PŘECHOD KAM/PP 160 </t>
  </si>
  <si>
    <t>PPKGUSM PŘECHOD PP/KAM 110</t>
  </si>
  <si>
    <t>PPKGUSM PŘECHOD PP/KAM 160</t>
  </si>
  <si>
    <t>ceny bez DPH</t>
  </si>
  <si>
    <t>www.uniza.cz</t>
  </si>
  <si>
    <t>RABAT %</t>
  </si>
  <si>
    <t>název zboží</t>
  </si>
  <si>
    <t>ceník kč/ks</t>
  </si>
  <si>
    <t>cena po rabatu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</si>
  <si>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</si>
  <si>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skup. 151</t>
  </si>
  <si>
    <t xml:space="preserve">KANALIZAČNÍ  TVAROVKY  Z  PP (Sn10)      KG 2000     </t>
  </si>
  <si>
    <t>skup. 152</t>
  </si>
  <si>
    <t>Plné hladké potrubí. Ceny potrubí včetně těsnění. Kompatibilní s potrubím i tvarovkami KG systému.</t>
  </si>
  <si>
    <t>PPKGB KOLENO 110/15°</t>
  </si>
  <si>
    <t>PPKGB KOLENO 110/30°</t>
  </si>
  <si>
    <t>PPKGB KOLENO 110/45°</t>
  </si>
  <si>
    <t>PPKGB KOLENO 110/67,5°</t>
  </si>
  <si>
    <t>PPKGB KOLENO 110/87,5°</t>
  </si>
  <si>
    <t>PPKGB KOLENO 125/15°</t>
  </si>
  <si>
    <t>PPKGB KOLENO 125/30°</t>
  </si>
  <si>
    <t>PPKGB KOLENO 125/45°</t>
  </si>
  <si>
    <t>PPKGB KOLENO 125/67,5°</t>
  </si>
  <si>
    <t>PPKGB KOLENO 500/30°</t>
  </si>
  <si>
    <t>PPKGB KOLENO 500/45°</t>
  </si>
  <si>
    <t xml:space="preserve">PPKGM HRDLOVÝ UZÁVĚR 500 </t>
  </si>
  <si>
    <t>PPKGB KOLENO 250/30°</t>
  </si>
  <si>
    <t>PPKGB KOLENO 250/87°</t>
  </si>
  <si>
    <t>PPKGB KOLENO 200/87°</t>
  </si>
  <si>
    <t>PPKGEA ODBOČKA 45° 500/315</t>
  </si>
  <si>
    <t>PPKGEA ODBOČKA 45° 500/500</t>
  </si>
  <si>
    <t>PPKGEA ODBOČKA 45° 200/110</t>
  </si>
  <si>
    <t>PPKGEA ODBOČKA 87° 200/110</t>
  </si>
  <si>
    <t>PPKGEA ODBOČKA 87° 200/160</t>
  </si>
  <si>
    <t>PPKGEA ODBOČKA 87° 315/160</t>
  </si>
  <si>
    <t>PPKGEA ODBOČKA 87° 315/315</t>
  </si>
  <si>
    <t>PPKGEA ODBOČKA 87° 400/160</t>
  </si>
  <si>
    <t>PPKGEA ODBOČKA 87° 400/315</t>
  </si>
  <si>
    <t>PPKGEA ODBOČKA 87° 400/400</t>
  </si>
  <si>
    <t>suma</t>
  </si>
  <si>
    <t>ks</t>
  </si>
  <si>
    <t>po slevě</t>
  </si>
  <si>
    <t>PPKGEA ODBOČKA 45° 400/315</t>
  </si>
  <si>
    <t>tel: 482 739 525, mob: 734 251 900, email: uniza@uniza.cz</t>
  </si>
  <si>
    <t>ceník 06/2023</t>
  </si>
  <si>
    <t>PPKGEM potrubí DN 110x3,4x  500  Sn10</t>
  </si>
  <si>
    <t>PPKGEM potrubí DN 110x3,4x1000  Sn10</t>
  </si>
  <si>
    <t>PPKGEM potrubí DN 110x3,4x2000  Sn10</t>
  </si>
  <si>
    <t>PPKGEM potrubí DN 110x3,4x3000  Sn10</t>
  </si>
  <si>
    <t>PPKGEM potrubí DN 110x3,4x5000  Sn10</t>
  </si>
  <si>
    <t>PPKGEM potrubí DN 125x3,9x  500  Sn10</t>
  </si>
  <si>
    <t>PPKGEM potrubí DN 125x3,9x1000  Sn10</t>
  </si>
  <si>
    <t>PPKGEM potrubí DN 125x3,9x2000  Sn10</t>
  </si>
  <si>
    <t>PPKGEM potrubí DN 125x3,9x3000  Sn10</t>
  </si>
  <si>
    <t>PPKGEM potrubí DN 125x3,9x5000  Sn10</t>
  </si>
  <si>
    <t>PPKGEM potrubí DN 160x4,9x  500  Sn10</t>
  </si>
  <si>
    <t>PPKGEM potrubí DN 160x4,9x1000  Sn10</t>
  </si>
  <si>
    <t>PPKGEM potrubí DN 160x4,9x2000  Sn10</t>
  </si>
  <si>
    <t>PPKGEM potrubí DN 160x4,9x3000  Sn10</t>
  </si>
  <si>
    <t>PPKGEM potrubí DN 160x4,9x5000  Sn10</t>
  </si>
  <si>
    <t>PPKGEM potrubí DN 200x6,2x  500  Sn10</t>
  </si>
  <si>
    <t>PPKGEM potrubí DN 200x6,2x1000  Sn10</t>
  </si>
  <si>
    <t>PPKGEM potrubí DN 200x6,2x2000  Sn10</t>
  </si>
  <si>
    <t>PPKGEM potrubí DN 200x6,2x5000  Sn10</t>
  </si>
  <si>
    <t>PPKGEM potrubí DN 200x6,2x3000  Sn10</t>
  </si>
  <si>
    <t>PPKGEM potrubí DN 250x7,7x1000  Sn10</t>
  </si>
  <si>
    <t>PPKGEM potrubí DN 250x7,7x3000  Sn10</t>
  </si>
  <si>
    <t>PPKGEM potrubí DN 250x7,7x6000  Sn10</t>
  </si>
  <si>
    <t>PPKGEM potrubí DN 315x9,7x1000  Sn10</t>
  </si>
  <si>
    <t>PPKGEM potrubí DN 315x9,7x3000  Sn10</t>
  </si>
  <si>
    <t>PPKGEM potrubí DN 315x9,7x6000  Sn10</t>
  </si>
  <si>
    <t>PPKGEM potrubí DN 400x12,3x1000  Sn10</t>
  </si>
  <si>
    <t>PPKGEM potrubí DN 400x12,3x3000  Sn10</t>
  </si>
  <si>
    <t>PPKGEM potrubí DN 400x12,3x6000  Sn10</t>
  </si>
  <si>
    <t>PPKGEM potrubí DN 500x15,0x1000  Sn10</t>
  </si>
  <si>
    <t>PPKGEM potrubí DN 500x15,0x3000  Sn10</t>
  </si>
  <si>
    <t>PPKGEM potrubí DN 500x15,0x6000  Sn10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</si>
</sst>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i/>
      <sz val="10"/>
      <name val="Arial"/>
      <family val="2"/>
    </font>
    <font>
      <b/>
      <i/>
      <sz val="7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33" fillId="0" borderId="0">
      <alignment/>
      <protection/>
    </xf>
    <xf numFmtId="38" fontId="0" fillId="0" borderId="0" applyFont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6" applyNumberFormat="0" applyFon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7" fillId="0" borderId="8" applyNumberFormat="0" applyFill="0" applyAlignment="0" applyProtection="0"/>
    <xf numFmtId="0" fontId="39" fillId="0" borderId="9" applyNumberFormat="0" applyFont="0" applyFill="0" applyAlignment="0" applyProtection="0"/>
    <xf numFmtId="197" fontId="40" fillId="0" borderId="10" applyNumberFormat="0" applyProtection="0">
      <alignment horizontal="right" vertical="center"/>
    </xf>
    <xf numFmtId="197" fontId="41" fillId="0" borderId="11" applyNumberFormat="0" applyProtection="0">
      <alignment horizontal="right" vertical="center"/>
    </xf>
    <xf numFmtId="0" fontId="41" fillId="19" borderId="9" applyNumberFormat="0" applyAlignment="0" applyProtection="0"/>
    <xf numFmtId="0" fontId="42" fillId="20" borderId="11" applyNumberFormat="0" applyAlignment="0">
      <protection locked="0"/>
    </xf>
    <xf numFmtId="0" fontId="42" fillId="20" borderId="11" applyNumberFormat="0" applyAlignment="0">
      <protection locked="0"/>
    </xf>
    <xf numFmtId="0" fontId="43" fillId="0" borderId="12" applyNumberFormat="0" applyFill="0" applyBorder="0" applyAlignment="0" applyProtection="0"/>
    <xf numFmtId="0" fontId="43" fillId="20" borderId="11" applyNumberFormat="0" applyAlignment="0">
      <protection locked="0"/>
    </xf>
    <xf numFmtId="0" fontId="43" fillId="20" borderId="11" applyNumberFormat="0" applyAlignment="0">
      <protection locked="0"/>
    </xf>
    <xf numFmtId="197" fontId="44" fillId="20" borderId="10" applyNumberFormat="0" applyBorder="0">
      <alignment horizontal="right" vertical="center"/>
      <protection locked="0"/>
    </xf>
    <xf numFmtId="197" fontId="45" fillId="20" borderId="11" applyNumberFormat="0" applyBorder="0">
      <alignment horizontal="right" vertical="center"/>
      <protection locked="0"/>
    </xf>
    <xf numFmtId="0" fontId="43" fillId="20" borderId="11" applyNumberFormat="0" applyAlignment="0" applyProtection="0"/>
    <xf numFmtId="197" fontId="45" fillId="20" borderId="11" applyNumberFormat="0" applyProtection="0">
      <alignment horizontal="right" vertical="center"/>
    </xf>
    <xf numFmtId="0" fontId="46" fillId="0" borderId="12" applyNumberFormat="0" applyBorder="0" applyAlignment="0" applyProtection="0"/>
    <xf numFmtId="0" fontId="39" fillId="0" borderId="13" applyNumberFormat="0" applyFont="0" applyFill="0" applyAlignment="0" applyProtection="0"/>
    <xf numFmtId="197" fontId="47" fillId="21" borderId="14" applyNumberFormat="0" applyBorder="0" applyAlignment="0" applyProtection="0"/>
    <xf numFmtId="197" fontId="48" fillId="22" borderId="14" applyNumberFormat="0" applyBorder="0" applyAlignment="0" applyProtection="0"/>
    <xf numFmtId="197" fontId="48" fillId="23" borderId="14" applyNumberFormat="0" applyBorder="0" applyAlignment="0" applyProtection="0"/>
    <xf numFmtId="197" fontId="49" fillId="21" borderId="14" applyNumberFormat="0" applyBorder="0" applyAlignment="0" applyProtection="0"/>
    <xf numFmtId="197" fontId="49" fillId="22" borderId="14" applyNumberFormat="0" applyBorder="0" applyAlignment="0" applyProtection="0"/>
    <xf numFmtId="197" fontId="49" fillId="24" borderId="14" applyNumberFormat="0" applyBorder="0" applyAlignment="0" applyProtection="0"/>
    <xf numFmtId="197" fontId="50" fillId="25" borderId="14" applyNumberFormat="0" applyBorder="0" applyAlignment="0" applyProtection="0"/>
    <xf numFmtId="197" fontId="50" fillId="26" borderId="14" applyNumberFormat="0" applyBorder="0" applyAlignment="0" applyProtection="0"/>
    <xf numFmtId="197" fontId="50" fillId="26" borderId="14" applyNumberFormat="0" applyBorder="0" applyAlignment="0" applyProtection="0"/>
    <xf numFmtId="197" fontId="40" fillId="0" borderId="10" applyNumberFormat="0" applyFill="0" applyBorder="0" applyAlignment="0" applyProtection="0"/>
    <xf numFmtId="197" fontId="40" fillId="27" borderId="9" applyNumberFormat="0" applyAlignment="0" applyProtection="0"/>
    <xf numFmtId="0" fontId="42" fillId="28" borderId="9" applyNumberFormat="0" applyAlignment="0" applyProtection="0"/>
    <xf numFmtId="0" fontId="42" fillId="28" borderId="9" applyNumberFormat="0" applyAlignment="0" applyProtection="0"/>
    <xf numFmtId="0" fontId="42" fillId="19" borderId="9" applyNumberFormat="0" applyAlignment="0" applyProtection="0"/>
    <xf numFmtId="0" fontId="42" fillId="20" borderId="9" applyNumberFormat="0" applyAlignment="0" applyProtection="0"/>
    <xf numFmtId="0" fontId="42" fillId="20" borderId="11" applyNumberFormat="0" applyAlignment="0" applyProtection="0"/>
    <xf numFmtId="197" fontId="40" fillId="20" borderId="10" applyNumberFormat="0" applyBorder="0">
      <alignment horizontal="right" vertical="center"/>
      <protection locked="0"/>
    </xf>
    <xf numFmtId="197" fontId="41" fillId="20" borderId="11" applyNumberFormat="0" applyBorder="0">
      <alignment horizontal="right" vertical="center"/>
      <protection locked="0"/>
    </xf>
    <xf numFmtId="197" fontId="40" fillId="27" borderId="9" applyNumberFormat="0" applyAlignment="0" applyProtection="0"/>
    <xf numFmtId="0" fontId="41" fillId="19" borderId="11" applyNumberFormat="0" applyAlignment="0" applyProtection="0"/>
    <xf numFmtId="197" fontId="40" fillId="0" borderId="10" applyNumberFormat="0" applyFill="0" applyBorder="0" applyAlignment="0" applyProtection="0"/>
    <xf numFmtId="0" fontId="42" fillId="20" borderId="11" applyNumberFormat="0" applyAlignment="0" applyProtection="0"/>
    <xf numFmtId="197" fontId="41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4" fillId="7" borderId="11" applyNumberFormat="0" applyAlignment="0" applyProtection="0"/>
    <xf numFmtId="0" fontId="26" fillId="29" borderId="11" applyNumberFormat="0" applyAlignment="0" applyProtection="0"/>
    <xf numFmtId="0" fontId="25" fillId="29" borderId="15" applyNumberFormat="0" applyAlignment="0" applyProtection="0"/>
    <xf numFmtId="0" fontId="30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0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1" fillId="36" borderId="0" xfId="0" applyFont="1" applyFill="1" applyBorder="1" applyAlignment="1">
      <alignment/>
    </xf>
    <xf numFmtId="180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3" fontId="14" fillId="0" borderId="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7" xfId="0" applyBorder="1" applyAlignment="1">
      <alignment/>
    </xf>
    <xf numFmtId="0" fontId="10" fillId="35" borderId="18" xfId="0" applyFont="1" applyFill="1" applyBorder="1" applyAlignment="1">
      <alignment horizontal="left"/>
    </xf>
    <xf numFmtId="0" fontId="11" fillId="35" borderId="19" xfId="0" applyFont="1" applyFill="1" applyBorder="1" applyAlignment="1">
      <alignment/>
    </xf>
    <xf numFmtId="180" fontId="11" fillId="35" borderId="19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0" fillId="0" borderId="6" xfId="0" applyBorder="1" applyAlignment="1">
      <alignment/>
    </xf>
    <xf numFmtId="3" fontId="14" fillId="0" borderId="6" xfId="0" applyNumberFormat="1" applyFont="1" applyFill="1" applyBorder="1" applyAlignment="1">
      <alignment/>
    </xf>
    <xf numFmtId="0" fontId="14" fillId="0" borderId="6" xfId="0" applyFont="1" applyBorder="1" applyAlignment="1">
      <alignment/>
    </xf>
    <xf numFmtId="3" fontId="14" fillId="8" borderId="6" xfId="0" applyNumberFormat="1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14" fillId="8" borderId="6" xfId="0" applyFont="1" applyFill="1" applyBorder="1" applyAlignment="1">
      <alignment/>
    </xf>
    <xf numFmtId="0" fontId="0" fillId="0" borderId="20" xfId="0" applyBorder="1" applyAlignment="1">
      <alignment/>
    </xf>
    <xf numFmtId="0" fontId="0" fillId="8" borderId="6" xfId="0" applyFill="1" applyBorder="1" applyAlignment="1">
      <alignment/>
    </xf>
    <xf numFmtId="0" fontId="14" fillId="0" borderId="6" xfId="0" applyFont="1" applyFill="1" applyBorder="1" applyAlignment="1">
      <alignment/>
    </xf>
    <xf numFmtId="2" fontId="14" fillId="0" borderId="6" xfId="0" applyNumberFormat="1" applyFont="1" applyBorder="1" applyAlignment="1">
      <alignment/>
    </xf>
    <xf numFmtId="2" fontId="14" fillId="8" borderId="6" xfId="0" applyNumberFormat="1" applyFont="1" applyFill="1" applyBorder="1" applyAlignment="1">
      <alignment/>
    </xf>
    <xf numFmtId="181" fontId="6" fillId="4" borderId="6" xfId="0" applyNumberFormat="1" applyFont="1" applyFill="1" applyBorder="1" applyAlignment="1">
      <alignment horizontal="right"/>
    </xf>
    <xf numFmtId="0" fontId="16" fillId="4" borderId="21" xfId="0" applyNumberFormat="1" applyFont="1" applyFill="1" applyBorder="1" applyAlignment="1">
      <alignment horizontal="right"/>
    </xf>
    <xf numFmtId="181" fontId="15" fillId="4" borderId="22" xfId="0" applyNumberFormat="1" applyFont="1" applyFill="1" applyBorder="1" applyAlignment="1">
      <alignment horizontal="right"/>
    </xf>
    <xf numFmtId="181" fontId="6" fillId="8" borderId="6" xfId="0" applyNumberFormat="1" applyFont="1" applyFill="1" applyBorder="1" applyAlignment="1">
      <alignment horizontal="right"/>
    </xf>
    <xf numFmtId="0" fontId="53" fillId="8" borderId="23" xfId="0" applyFont="1" applyFill="1" applyBorder="1" applyAlignment="1">
      <alignment/>
    </xf>
    <xf numFmtId="0" fontId="53" fillId="8" borderId="6" xfId="0" applyFont="1" applyFill="1" applyBorder="1" applyAlignment="1">
      <alignment horizontal="center"/>
    </xf>
    <xf numFmtId="0" fontId="53" fillId="8" borderId="6" xfId="0" applyFont="1" applyFill="1" applyBorder="1" applyAlignment="1">
      <alignment/>
    </xf>
    <xf numFmtId="0" fontId="53" fillId="10" borderId="6" xfId="0" applyNumberFormat="1" applyFont="1" applyFill="1" applyBorder="1" applyAlignment="1">
      <alignment horizontal="center"/>
    </xf>
    <xf numFmtId="0" fontId="53" fillId="10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3" fillId="8" borderId="17" xfId="0" applyFont="1" applyFill="1" applyBorder="1" applyAlignment="1">
      <alignment/>
    </xf>
    <xf numFmtId="2" fontId="53" fillId="8" borderId="6" xfId="0" applyNumberFormat="1" applyFont="1" applyFill="1" applyBorder="1" applyAlignment="1">
      <alignment horizontal="center"/>
    </xf>
    <xf numFmtId="0" fontId="39" fillId="0" borderId="6" xfId="356" applyFont="1" applyBorder="1">
      <alignment/>
      <protection/>
    </xf>
    <xf numFmtId="3" fontId="39" fillId="0" borderId="6" xfId="356" applyNumberFormat="1" applyFont="1" applyFill="1" applyBorder="1" applyAlignment="1">
      <alignment horizontal="right"/>
      <protection/>
    </xf>
    <xf numFmtId="1" fontId="54" fillId="4" borderId="6" xfId="0" applyNumberFormat="1" applyFont="1" applyFill="1" applyBorder="1" applyAlignment="1">
      <alignment horizontal="center"/>
    </xf>
    <xf numFmtId="1" fontId="55" fillId="8" borderId="6" xfId="0" applyNumberFormat="1" applyFont="1" applyFill="1" applyBorder="1" applyAlignment="1">
      <alignment horizontal="center"/>
    </xf>
  </cellXfs>
  <cellStyles count="443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normální_KG 2000 PP Sn10,Sn16" xfId="356"/>
    <cellStyle name="písmo DEM ceník" xfId="357"/>
    <cellStyle name="Poznámka" xfId="358"/>
    <cellStyle name="Percent" xfId="359"/>
    <cellStyle name="Procenta 2" xfId="360"/>
    <cellStyle name="Procenta 2 2" xfId="361"/>
    <cellStyle name="Procenta 2 2 2" xfId="362"/>
    <cellStyle name="Procenta 2 2 2 2" xfId="363"/>
    <cellStyle name="Procenta 2 2 2 3" xfId="364"/>
    <cellStyle name="Procenta 2 2 2 4" xfId="365"/>
    <cellStyle name="Procenta 2 2 2 5" xfId="366"/>
    <cellStyle name="Procenta 2 2 2 6" xfId="367"/>
    <cellStyle name="Procenta 2 2 3" xfId="368"/>
    <cellStyle name="Procenta 2 2 4" xfId="369"/>
    <cellStyle name="Procenta 2 2 5" xfId="370"/>
    <cellStyle name="Procenta 2 2 6" xfId="371"/>
    <cellStyle name="Procenta 2 2 7" xfId="372"/>
    <cellStyle name="Procenta 2 3" xfId="373"/>
    <cellStyle name="Procenta 2 3 2" xfId="374"/>
    <cellStyle name="Procenta 2 3 3" xfId="375"/>
    <cellStyle name="Procenta 2 3 4" xfId="376"/>
    <cellStyle name="Procenta 2 3 5" xfId="377"/>
    <cellStyle name="Procenta 2 3 6" xfId="378"/>
    <cellStyle name="Procenta 2 4" xfId="379"/>
    <cellStyle name="Procenta 2 4 2" xfId="380"/>
    <cellStyle name="Procenta 2 4 3" xfId="381"/>
    <cellStyle name="Procenta 2 5" xfId="382"/>
    <cellStyle name="Procenta 2 6" xfId="383"/>
    <cellStyle name="Procenta 2 7" xfId="384"/>
    <cellStyle name="Procenta 2 8" xfId="385"/>
    <cellStyle name="Procenta 3" xfId="386"/>
    <cellStyle name="Procenta 3 2" xfId="387"/>
    <cellStyle name="Procenta 3 2 2" xfId="388"/>
    <cellStyle name="Procenta 3 3" xfId="389"/>
    <cellStyle name="Procenta 4" xfId="390"/>
    <cellStyle name="Procenta 4 2" xfId="391"/>
    <cellStyle name="Procenta 4 3" xfId="392"/>
    <cellStyle name="Procenta 5" xfId="393"/>
    <cellStyle name="Procenta 5 2" xfId="394"/>
    <cellStyle name="Procenta 5 3" xfId="395"/>
    <cellStyle name="Procenta 6" xfId="396"/>
    <cellStyle name="Procenta 7" xfId="397"/>
    <cellStyle name="Procenta 8" xfId="398"/>
    <cellStyle name="Procenta 9" xfId="399"/>
    <cellStyle name="Propojená buňka" xfId="400"/>
    <cellStyle name="SAPBorder" xfId="401"/>
    <cellStyle name="SAPDataCell" xfId="402"/>
    <cellStyle name="SAPDataTotalCell" xfId="403"/>
    <cellStyle name="SAPDimensionCell" xfId="404"/>
    <cellStyle name="SAPEditableDataCell" xfId="405"/>
    <cellStyle name="SAPEditableDataTotalCell" xfId="406"/>
    <cellStyle name="SAPEmphasized" xfId="407"/>
    <cellStyle name="SAPEmphasizedEditableDataCell" xfId="408"/>
    <cellStyle name="SAPEmphasizedEditableDataTotalCell" xfId="409"/>
    <cellStyle name="SAPEmphasizedLockedDataCell" xfId="410"/>
    <cellStyle name="SAPEmphasizedLockedDataTotalCell" xfId="411"/>
    <cellStyle name="SAPEmphasizedReadonlyDataCell" xfId="412"/>
    <cellStyle name="SAPEmphasizedReadonlyDataTotalCell" xfId="413"/>
    <cellStyle name="SAPEmphasizedTotal" xfId="414"/>
    <cellStyle name="SAPError" xfId="415"/>
    <cellStyle name="SAPExceptionLevel1" xfId="416"/>
    <cellStyle name="SAPExceptionLevel2" xfId="417"/>
    <cellStyle name="SAPExceptionLevel3" xfId="418"/>
    <cellStyle name="SAPExceptionLevel4" xfId="419"/>
    <cellStyle name="SAPExceptionLevel5" xfId="420"/>
    <cellStyle name="SAPExceptionLevel6" xfId="421"/>
    <cellStyle name="SAPExceptionLevel7" xfId="422"/>
    <cellStyle name="SAPExceptionLevel8" xfId="423"/>
    <cellStyle name="SAPExceptionLevel9" xfId="424"/>
    <cellStyle name="SAPFormula" xfId="425"/>
    <cellStyle name="SAPGroupingFillCell" xfId="426"/>
    <cellStyle name="SAPHierarchyCell0" xfId="427"/>
    <cellStyle name="SAPHierarchyCell1" xfId="428"/>
    <cellStyle name="SAPHierarchyCell2" xfId="429"/>
    <cellStyle name="SAPHierarchyCell3" xfId="430"/>
    <cellStyle name="SAPHierarchyCell4" xfId="431"/>
    <cellStyle name="SAPLockedDataCell" xfId="432"/>
    <cellStyle name="SAPLockedDataTotalCell" xfId="433"/>
    <cellStyle name="SAPMemberCell" xfId="434"/>
    <cellStyle name="SAPMemberTotalCell" xfId="435"/>
    <cellStyle name="SAPMessageText" xfId="436"/>
    <cellStyle name="SAPReadonlyDataCell" xfId="437"/>
    <cellStyle name="SAPReadonlyDataTotalCell" xfId="438"/>
    <cellStyle name="Followed Hyperlink" xfId="439"/>
    <cellStyle name="Správně" xfId="440"/>
    <cellStyle name="Standard 2" xfId="441"/>
    <cellStyle name="Standard 4" xfId="442"/>
    <cellStyle name="Standard_HT" xfId="443"/>
    <cellStyle name="Styl 1" xfId="444"/>
    <cellStyle name="Text upozornění" xfId="445"/>
    <cellStyle name="Vstup" xfId="446"/>
    <cellStyle name="Výpočet" xfId="447"/>
    <cellStyle name="Výstup" xfId="448"/>
    <cellStyle name="Vysvětlující text" xfId="449"/>
    <cellStyle name="Zvýraznění 1" xfId="450"/>
    <cellStyle name="Zvýraznění 2" xfId="451"/>
    <cellStyle name="Zvýraznění 3" xfId="452"/>
    <cellStyle name="Zvýraznění 4" xfId="453"/>
    <cellStyle name="Zvýraznění 5" xfId="454"/>
    <cellStyle name="Zvýraznění 6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WordArt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WordArt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WordArt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WordArt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WordArt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WordArt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581025</xdr:colOff>
      <xdr:row>4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WordArt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WordArt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WordArt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WordArt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WordArt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WordArt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WordArt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WordArt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WordArt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WordArt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WordArt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WordArt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WordArt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WordArt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42" name="WordArt 4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3" name="WordArt 4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4" name="WordArt 4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WordArt 4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6" name="WordArt 4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7" name="WordArt 4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8" name="WordArt 4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49" name="WordArt 4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0" name="WordArt 5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51" name="WordArt 5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52" name="WordArt 5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581025</xdr:colOff>
      <xdr:row>4</xdr:row>
      <xdr:rowOff>0</xdr:rowOff>
    </xdr:to>
    <xdr:sp>
      <xdr:nvSpPr>
        <xdr:cNvPr id="53" name="WordArt 5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54" name="WordArt 5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5" name="WordArt 5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6" name="WordArt 5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57" name="WordArt 5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58" name="WordArt 5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9" name="WordArt 5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0" name="WordArt 6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1" name="WordArt 6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2" name="WordArt 6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3" name="WordArt 6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4" name="WordArt 6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5" name="WordArt 6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66" name="WordArt 6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7" name="WordArt 6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8" name="WordArt 6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9" name="WordArt 6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0" name="WordArt 7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71" name="WordArt 7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72" name="WordArt 7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73" name="WordArt 7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74" name="WordArt 7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5" name="WordArt 7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6" name="WordArt 7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7" name="WordArt 7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8" name="WordArt 7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9" name="WordArt 7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0" name="WordArt 8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1" name="WordArt 8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82" name="WordArt 8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Narrow"/>
              <a:cs typeface="Arial Narrow"/>
            </a:rPr>
            <a:t>www.uniza.cz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83" name="WordArt 83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84" name="WordArt 84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5" name="WordArt 85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6" name="WordArt 86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87" name="WordArt 87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88" name="WordArt 88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9" name="WordArt 89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0" name="WordArt 90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1" name="WordArt 91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92" name="WordArt 92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93" name="WordArt 93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581025</xdr:colOff>
      <xdr:row>4</xdr:row>
      <xdr:rowOff>0</xdr:rowOff>
    </xdr:to>
    <xdr:sp>
      <xdr:nvSpPr>
        <xdr:cNvPr id="94" name="WordArt 94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95" name="WordArt 95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96" name="WordArt 9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97" name="WordArt 97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98" name="WordArt 98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99" name="WordArt 9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0" name="WordArt 10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01" name="WordArt 101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2" name="WordArt 102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03" name="WordArt 103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4" name="WordArt 104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5" name="WordArt 105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6" name="WordArt 106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07" name="WordArt 107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08" name="WordArt 10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9" name="WordArt 10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10" name="WordArt 11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11" name="WordArt 11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112" name="WordArt 112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13" name="WordArt 113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114" name="WordArt 114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115" name="WordArt 115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16" name="WordArt 116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117" name="WordArt 117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18" name="WordArt 118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119" name="WordArt 119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20" name="WordArt 120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121" name="WordArt 121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122" name="WordArt 122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8</xdr:row>
      <xdr:rowOff>152400</xdr:rowOff>
    </xdr:from>
    <xdr:to>
      <xdr:col>0</xdr:col>
      <xdr:colOff>1057275</xdr:colOff>
      <xdr:row>15</xdr:row>
      <xdr:rowOff>0</xdr:rowOff>
    </xdr:to>
    <xdr:pic>
      <xdr:nvPicPr>
        <xdr:cNvPr id="123" name="Picture 123" descr="Výsledek obrázku pro KG 2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514475"/>
          <a:ext cx="1038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100</xdr:row>
      <xdr:rowOff>0</xdr:rowOff>
    </xdr:from>
    <xdr:to>
      <xdr:col>0</xdr:col>
      <xdr:colOff>962025</xdr:colOff>
      <xdr:row>107</xdr:row>
      <xdr:rowOff>19050</xdr:rowOff>
    </xdr:to>
    <xdr:pic>
      <xdr:nvPicPr>
        <xdr:cNvPr id="124" name="Picture 124" descr="il_kg_20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6211550"/>
          <a:ext cx="885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146</xdr:row>
      <xdr:rowOff>114300</xdr:rowOff>
    </xdr:from>
    <xdr:to>
      <xdr:col>0</xdr:col>
      <xdr:colOff>1076325</xdr:colOff>
      <xdr:row>150</xdr:row>
      <xdr:rowOff>114300</xdr:rowOff>
    </xdr:to>
    <xdr:pic>
      <xdr:nvPicPr>
        <xdr:cNvPr id="125" name="Picture 125" descr="043eb86a-716b-4189-aadc-12744503dba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2377440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129</xdr:row>
      <xdr:rowOff>85725</xdr:rowOff>
    </xdr:from>
    <xdr:to>
      <xdr:col>0</xdr:col>
      <xdr:colOff>800100</xdr:colOff>
      <xdr:row>132</xdr:row>
      <xdr:rowOff>85725</xdr:rowOff>
    </xdr:to>
    <xdr:pic>
      <xdr:nvPicPr>
        <xdr:cNvPr id="126" name="Picture 126" descr="dc13cbd0-bc6d-4b19-bbd0-ae31e23286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2099310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139</xdr:row>
      <xdr:rowOff>19050</xdr:rowOff>
    </xdr:from>
    <xdr:to>
      <xdr:col>0</xdr:col>
      <xdr:colOff>866775</xdr:colOff>
      <xdr:row>142</xdr:row>
      <xdr:rowOff>142875</xdr:rowOff>
    </xdr:to>
    <xdr:pic>
      <xdr:nvPicPr>
        <xdr:cNvPr id="127" name="Picture 127" descr="REDUKCE PP    110/125 KG 2000 SN 10 PPKG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225456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161</xdr:row>
      <xdr:rowOff>38100</xdr:rowOff>
    </xdr:from>
    <xdr:to>
      <xdr:col>0</xdr:col>
      <xdr:colOff>752475</xdr:colOff>
      <xdr:row>164</xdr:row>
      <xdr:rowOff>0</xdr:rowOff>
    </xdr:to>
    <xdr:pic>
      <xdr:nvPicPr>
        <xdr:cNvPr id="128" name="Picture 128" descr="P&amp;Rcaron;ECHOD LITINA/ PP   160 SN 10 KG 2000 PPKGU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" y="26127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165</xdr:row>
      <xdr:rowOff>47625</xdr:rowOff>
    </xdr:from>
    <xdr:to>
      <xdr:col>0</xdr:col>
      <xdr:colOff>752475</xdr:colOff>
      <xdr:row>168</xdr:row>
      <xdr:rowOff>19050</xdr:rowOff>
    </xdr:to>
    <xdr:pic>
      <xdr:nvPicPr>
        <xdr:cNvPr id="129" name="Picture 129" descr="P&amp;Rcaron;ECHOD KAMENINA - PP 160 PPKGUS KG 20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267843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153</xdr:row>
      <xdr:rowOff>9525</xdr:rowOff>
    </xdr:from>
    <xdr:to>
      <xdr:col>0</xdr:col>
      <xdr:colOff>781050</xdr:colOff>
      <xdr:row>156</xdr:row>
      <xdr:rowOff>28575</xdr:rowOff>
    </xdr:to>
    <xdr:pic>
      <xdr:nvPicPr>
        <xdr:cNvPr id="130" name="Picture 130" descr="SPOJKA PP     s HRDLY 110 KG 2000 SN 10 PPKGU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" y="248031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</xdr:row>
      <xdr:rowOff>19050</xdr:rowOff>
    </xdr:from>
    <xdr:to>
      <xdr:col>0</xdr:col>
      <xdr:colOff>942975</xdr:colOff>
      <xdr:row>71</xdr:row>
      <xdr:rowOff>114300</xdr:rowOff>
    </xdr:to>
    <xdr:pic>
      <xdr:nvPicPr>
        <xdr:cNvPr id="131" name="Picture 131" descr="Výsledek obrázku pro kg 20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1925" y="1088707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169</xdr:row>
      <xdr:rowOff>0</xdr:rowOff>
    </xdr:from>
    <xdr:to>
      <xdr:col>0</xdr:col>
      <xdr:colOff>695325</xdr:colOff>
      <xdr:row>171</xdr:row>
      <xdr:rowOff>19050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2738437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133" name="WordArt 133"/>
        <xdr:cNvSpPr>
          <a:spLocks/>
        </xdr:cNvSpPr>
      </xdr:nvSpPr>
      <xdr:spPr>
        <a:xfrm>
          <a:off x="5591175" y="571500"/>
          <a:ext cx="1114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76200</xdr:rowOff>
    </xdr:from>
    <xdr:to>
      <xdr:col>6</xdr:col>
      <xdr:colOff>704850</xdr:colOff>
      <xdr:row>6</xdr:row>
      <xdr:rowOff>0</xdr:rowOff>
    </xdr:to>
    <xdr:sp>
      <xdr:nvSpPr>
        <xdr:cNvPr id="134" name="WordArt 134"/>
        <xdr:cNvSpPr>
          <a:spLocks/>
        </xdr:cNvSpPr>
      </xdr:nvSpPr>
      <xdr:spPr>
        <a:xfrm>
          <a:off x="5591175" y="762000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172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100</v>
      </c>
      <c r="C1" s="1"/>
      <c r="D1" s="1"/>
      <c r="E1" s="1"/>
      <c r="F1" s="1"/>
      <c r="G1" s="3" t="s">
        <v>135</v>
      </c>
    </row>
    <row r="2" spans="1:7" ht="12.75">
      <c r="A2" s="1"/>
      <c r="B2" s="4" t="s">
        <v>134</v>
      </c>
      <c r="C2" s="1"/>
      <c r="D2" s="1"/>
      <c r="E2" s="1"/>
      <c r="F2" s="1"/>
      <c r="G2" s="5" t="s">
        <v>94</v>
      </c>
    </row>
    <row r="3" spans="1:7" ht="12.75">
      <c r="A3" s="1"/>
      <c r="B3" s="6" t="s">
        <v>95</v>
      </c>
      <c r="C3" s="1"/>
      <c r="D3" s="1"/>
      <c r="E3" s="1"/>
      <c r="F3" s="1"/>
      <c r="G3" s="7" t="s">
        <v>96</v>
      </c>
    </row>
    <row r="4" spans="1:7" ht="15.75">
      <c r="A4" s="20" t="s">
        <v>0</v>
      </c>
      <c r="B4" s="21"/>
      <c r="C4" s="22"/>
      <c r="D4" s="21"/>
      <c r="E4" s="10" t="s">
        <v>101</v>
      </c>
      <c r="F4" s="10"/>
      <c r="G4" s="11">
        <v>0</v>
      </c>
    </row>
    <row r="5" spans="1:7" ht="15">
      <c r="A5" s="20" t="s">
        <v>102</v>
      </c>
      <c r="B5" s="8"/>
      <c r="C5" s="9"/>
      <c r="D5" s="8"/>
      <c r="E5" s="23" t="s">
        <v>103</v>
      </c>
      <c r="F5" s="23"/>
      <c r="G5" s="11">
        <v>0</v>
      </c>
    </row>
    <row r="6" spans="1:7" ht="12.75">
      <c r="A6" s="24"/>
      <c r="B6" s="12"/>
      <c r="C6" s="13"/>
      <c r="D6" s="12"/>
      <c r="E6" s="14"/>
      <c r="F6" s="14"/>
      <c r="G6" s="15"/>
    </row>
    <row r="7" spans="1:7" ht="12.75">
      <c r="A7" s="24" t="s">
        <v>104</v>
      </c>
      <c r="B7" s="12"/>
      <c r="C7" s="13"/>
      <c r="D7" s="12"/>
      <c r="E7" s="14"/>
      <c r="F7" s="37" t="s">
        <v>130</v>
      </c>
      <c r="G7" s="38">
        <f>SUM(G9:G172)</f>
        <v>0</v>
      </c>
    </row>
    <row r="8" spans="1:7" s="45" customFormat="1" ht="12.75" customHeight="1">
      <c r="A8" s="40"/>
      <c r="B8" s="41" t="s">
        <v>97</v>
      </c>
      <c r="C8" s="41" t="s">
        <v>98</v>
      </c>
      <c r="D8" s="41" t="s">
        <v>99</v>
      </c>
      <c r="E8" s="42"/>
      <c r="F8" s="43" t="s">
        <v>131</v>
      </c>
      <c r="G8" s="44" t="s">
        <v>132</v>
      </c>
    </row>
    <row r="9" spans="1:7" ht="12.75">
      <c r="A9" s="17"/>
      <c r="B9" s="33" t="s">
        <v>136</v>
      </c>
      <c r="C9" s="16">
        <v>167</v>
      </c>
      <c r="D9" s="34">
        <f aca="true" t="shared" si="0" ref="D9:D65">((100-$G$4)/100)*C9</f>
        <v>167</v>
      </c>
      <c r="E9" s="18"/>
      <c r="F9" s="50"/>
      <c r="G9" s="36">
        <f>F9*D9</f>
        <v>0</v>
      </c>
    </row>
    <row r="10" spans="1:7" ht="12.75">
      <c r="A10" s="17"/>
      <c r="B10" s="33" t="s">
        <v>137</v>
      </c>
      <c r="C10" s="16">
        <v>293</v>
      </c>
      <c r="D10" s="34">
        <f t="shared" si="0"/>
        <v>293</v>
      </c>
      <c r="E10" s="18"/>
      <c r="F10" s="50"/>
      <c r="G10" s="36">
        <f>F10*D10</f>
        <v>0</v>
      </c>
    </row>
    <row r="11" spans="1:7" ht="12.75">
      <c r="A11" s="19"/>
      <c r="B11" s="33" t="s">
        <v>138</v>
      </c>
      <c r="C11" s="16">
        <v>536</v>
      </c>
      <c r="D11" s="34">
        <f t="shared" si="0"/>
        <v>536</v>
      </c>
      <c r="E11" s="18"/>
      <c r="F11" s="50"/>
      <c r="G11" s="36">
        <f>F11*D11</f>
        <v>0</v>
      </c>
    </row>
    <row r="12" spans="1:7" ht="12.75">
      <c r="A12" s="19"/>
      <c r="B12" s="33" t="s">
        <v>139</v>
      </c>
      <c r="C12" s="16">
        <v>811</v>
      </c>
      <c r="D12" s="34">
        <f t="shared" si="0"/>
        <v>811</v>
      </c>
      <c r="E12" s="18"/>
      <c r="F12" s="50"/>
      <c r="G12" s="36">
        <f aca="true" t="shared" si="1" ref="G12:G36">F12*D12</f>
        <v>0</v>
      </c>
    </row>
    <row r="13" spans="1:7" ht="12.75">
      <c r="A13" s="17"/>
      <c r="B13" s="33" t="s">
        <v>140</v>
      </c>
      <c r="C13" s="16">
        <v>1278</v>
      </c>
      <c r="D13" s="34">
        <f t="shared" si="0"/>
        <v>1278</v>
      </c>
      <c r="E13" s="18"/>
      <c r="F13" s="50"/>
      <c r="G13" s="36">
        <f t="shared" si="1"/>
        <v>0</v>
      </c>
    </row>
    <row r="14" spans="1:7" ht="12.75">
      <c r="A14" s="17"/>
      <c r="B14" s="33" t="s">
        <v>141</v>
      </c>
      <c r="C14" s="16">
        <v>222</v>
      </c>
      <c r="D14" s="34">
        <f t="shared" si="0"/>
        <v>222</v>
      </c>
      <c r="E14" s="18"/>
      <c r="F14" s="50"/>
      <c r="G14" s="36">
        <f t="shared" si="1"/>
        <v>0</v>
      </c>
    </row>
    <row r="15" spans="1:7" ht="12.75">
      <c r="A15" s="17"/>
      <c r="B15" s="33" t="s">
        <v>142</v>
      </c>
      <c r="C15" s="16">
        <v>388</v>
      </c>
      <c r="D15" s="34">
        <f t="shared" si="0"/>
        <v>388</v>
      </c>
      <c r="E15" s="18"/>
      <c r="F15" s="50"/>
      <c r="G15" s="36">
        <f t="shared" si="1"/>
        <v>0</v>
      </c>
    </row>
    <row r="16" spans="1:7" ht="12.75">
      <c r="A16" s="17"/>
      <c r="B16" s="33" t="s">
        <v>143</v>
      </c>
      <c r="C16" s="16">
        <v>707</v>
      </c>
      <c r="D16" s="34">
        <f t="shared" si="0"/>
        <v>707</v>
      </c>
      <c r="E16" s="18"/>
      <c r="F16" s="50"/>
      <c r="G16" s="36">
        <f t="shared" si="1"/>
        <v>0</v>
      </c>
    </row>
    <row r="17" spans="1:7" ht="12.75">
      <c r="A17" s="17"/>
      <c r="B17" s="33" t="s">
        <v>144</v>
      </c>
      <c r="C17" s="16">
        <v>1065</v>
      </c>
      <c r="D17" s="34">
        <f t="shared" si="0"/>
        <v>1065</v>
      </c>
      <c r="E17" s="18"/>
      <c r="F17" s="50"/>
      <c r="G17" s="36">
        <f t="shared" si="1"/>
        <v>0</v>
      </c>
    </row>
    <row r="18" spans="1:7" ht="12.75">
      <c r="A18" s="17"/>
      <c r="B18" s="33" t="s">
        <v>145</v>
      </c>
      <c r="C18" s="16">
        <v>1681</v>
      </c>
      <c r="D18" s="34">
        <f t="shared" si="0"/>
        <v>1681</v>
      </c>
      <c r="E18" s="18"/>
      <c r="F18" s="50"/>
      <c r="G18" s="36">
        <f t="shared" si="1"/>
        <v>0</v>
      </c>
    </row>
    <row r="19" spans="1:7" ht="12.75">
      <c r="A19" s="19"/>
      <c r="B19" s="33" t="s">
        <v>146</v>
      </c>
      <c r="C19" s="16">
        <v>358</v>
      </c>
      <c r="D19" s="34">
        <f t="shared" si="0"/>
        <v>358</v>
      </c>
      <c r="E19" s="18"/>
      <c r="F19" s="50"/>
      <c r="G19" s="36">
        <f t="shared" si="1"/>
        <v>0</v>
      </c>
    </row>
    <row r="20" spans="1:7" ht="12.75">
      <c r="A20" s="17"/>
      <c r="B20" s="33" t="s">
        <v>147</v>
      </c>
      <c r="C20" s="16">
        <v>608</v>
      </c>
      <c r="D20" s="34">
        <f t="shared" si="0"/>
        <v>608</v>
      </c>
      <c r="E20" s="18"/>
      <c r="F20" s="50"/>
      <c r="G20" s="36">
        <f t="shared" si="1"/>
        <v>0</v>
      </c>
    </row>
    <row r="21" spans="1:7" ht="12.75">
      <c r="A21" s="17"/>
      <c r="B21" s="33" t="s">
        <v>148</v>
      </c>
      <c r="C21" s="16">
        <v>1093</v>
      </c>
      <c r="D21" s="34">
        <f t="shared" si="0"/>
        <v>1093</v>
      </c>
      <c r="E21" s="18"/>
      <c r="F21" s="50"/>
      <c r="G21" s="36">
        <f t="shared" si="1"/>
        <v>0</v>
      </c>
    </row>
    <row r="22" spans="1:7" ht="12.75">
      <c r="A22" s="17"/>
      <c r="B22" s="33" t="s">
        <v>149</v>
      </c>
      <c r="C22" s="16">
        <v>1650</v>
      </c>
      <c r="D22" s="34">
        <f t="shared" si="0"/>
        <v>1650</v>
      </c>
      <c r="E22" s="18"/>
      <c r="F22" s="50"/>
      <c r="G22" s="36">
        <f t="shared" si="1"/>
        <v>0</v>
      </c>
    </row>
    <row r="23" spans="1:7" ht="12.75">
      <c r="A23" s="17"/>
      <c r="B23" s="33" t="s">
        <v>150</v>
      </c>
      <c r="C23" s="16">
        <v>2569</v>
      </c>
      <c r="D23" s="34">
        <f t="shared" si="0"/>
        <v>2569</v>
      </c>
      <c r="E23" s="18"/>
      <c r="F23" s="50"/>
      <c r="G23" s="36">
        <f t="shared" si="1"/>
        <v>0</v>
      </c>
    </row>
    <row r="24" spans="1:7" ht="12.75">
      <c r="A24" s="17"/>
      <c r="B24" s="33" t="s">
        <v>151</v>
      </c>
      <c r="C24" s="16">
        <v>589</v>
      </c>
      <c r="D24" s="34">
        <f t="shared" si="0"/>
        <v>589</v>
      </c>
      <c r="E24" s="18"/>
      <c r="F24" s="50"/>
      <c r="G24" s="36">
        <f t="shared" si="1"/>
        <v>0</v>
      </c>
    </row>
    <row r="25" spans="1:7" ht="12.75">
      <c r="A25" s="17"/>
      <c r="B25" s="33" t="s">
        <v>152</v>
      </c>
      <c r="C25" s="16">
        <v>980</v>
      </c>
      <c r="D25" s="34">
        <f t="shared" si="0"/>
        <v>980</v>
      </c>
      <c r="E25" s="18"/>
      <c r="F25" s="50"/>
      <c r="G25" s="36">
        <f t="shared" si="1"/>
        <v>0</v>
      </c>
    </row>
    <row r="26" spans="1:7" ht="12.75">
      <c r="A26" s="17"/>
      <c r="B26" s="33" t="s">
        <v>153</v>
      </c>
      <c r="C26" s="16">
        <v>1747</v>
      </c>
      <c r="D26" s="34">
        <f t="shared" si="0"/>
        <v>1747</v>
      </c>
      <c r="E26" s="18"/>
      <c r="F26" s="50"/>
      <c r="G26" s="36">
        <f t="shared" si="1"/>
        <v>0</v>
      </c>
    </row>
    <row r="27" spans="1:7" ht="12.75">
      <c r="A27" s="17"/>
      <c r="B27" s="33" t="s">
        <v>155</v>
      </c>
      <c r="C27" s="16">
        <v>2639</v>
      </c>
      <c r="D27" s="34">
        <f t="shared" si="0"/>
        <v>2639</v>
      </c>
      <c r="E27" s="18"/>
      <c r="F27" s="50"/>
      <c r="G27" s="36">
        <f t="shared" si="1"/>
        <v>0</v>
      </c>
    </row>
    <row r="28" spans="1:7" ht="12.75">
      <c r="A28" s="17"/>
      <c r="B28" s="33" t="s">
        <v>154</v>
      </c>
      <c r="C28" s="16">
        <v>4080</v>
      </c>
      <c r="D28" s="34">
        <f t="shared" si="0"/>
        <v>4080</v>
      </c>
      <c r="E28" s="18"/>
      <c r="F28" s="50"/>
      <c r="G28" s="36">
        <f t="shared" si="1"/>
        <v>0</v>
      </c>
    </row>
    <row r="29" spans="1:7" ht="12.75">
      <c r="A29" s="17"/>
      <c r="B29" s="33" t="s">
        <v>156</v>
      </c>
      <c r="C29" s="16">
        <v>1704</v>
      </c>
      <c r="D29" s="34">
        <f t="shared" si="0"/>
        <v>1704</v>
      </c>
      <c r="E29" s="18"/>
      <c r="F29" s="50"/>
      <c r="G29" s="36">
        <f t="shared" si="1"/>
        <v>0</v>
      </c>
    </row>
    <row r="30" spans="1:7" ht="12.75">
      <c r="A30" s="17"/>
      <c r="B30" s="33" t="s">
        <v>157</v>
      </c>
      <c r="C30" s="16">
        <v>4359</v>
      </c>
      <c r="D30" s="34">
        <f t="shared" si="0"/>
        <v>4359</v>
      </c>
      <c r="E30" s="18"/>
      <c r="F30" s="50"/>
      <c r="G30" s="36">
        <f t="shared" si="1"/>
        <v>0</v>
      </c>
    </row>
    <row r="31" spans="1:7" ht="12.75">
      <c r="A31" s="17"/>
      <c r="B31" s="33" t="s">
        <v>158</v>
      </c>
      <c r="C31" s="16">
        <v>8398</v>
      </c>
      <c r="D31" s="34">
        <f t="shared" si="0"/>
        <v>8398</v>
      </c>
      <c r="E31" s="18"/>
      <c r="F31" s="50"/>
      <c r="G31" s="36">
        <f t="shared" si="1"/>
        <v>0</v>
      </c>
    </row>
    <row r="32" spans="1:7" ht="12.75">
      <c r="A32" s="17"/>
      <c r="B32" s="33" t="s">
        <v>159</v>
      </c>
      <c r="C32" s="16">
        <v>2625</v>
      </c>
      <c r="D32" s="34">
        <f t="shared" si="0"/>
        <v>2625</v>
      </c>
      <c r="E32" s="18"/>
      <c r="F32" s="50"/>
      <c r="G32" s="36">
        <f t="shared" si="1"/>
        <v>0</v>
      </c>
    </row>
    <row r="33" spans="1:7" ht="12.75">
      <c r="A33" s="17"/>
      <c r="B33" s="33" t="s">
        <v>160</v>
      </c>
      <c r="C33" s="16">
        <v>6510</v>
      </c>
      <c r="D33" s="34">
        <f t="shared" si="0"/>
        <v>6510</v>
      </c>
      <c r="E33" s="18"/>
      <c r="F33" s="50"/>
      <c r="G33" s="36">
        <f t="shared" si="1"/>
        <v>0</v>
      </c>
    </row>
    <row r="34" spans="1:7" ht="12.75">
      <c r="A34" s="17"/>
      <c r="B34" s="33" t="s">
        <v>161</v>
      </c>
      <c r="C34" s="16">
        <v>12438</v>
      </c>
      <c r="D34" s="34">
        <f t="shared" si="0"/>
        <v>12438</v>
      </c>
      <c r="E34" s="18"/>
      <c r="F34" s="50"/>
      <c r="G34" s="36">
        <f t="shared" si="1"/>
        <v>0</v>
      </c>
    </row>
    <row r="35" spans="1:7" ht="12.75">
      <c r="A35" s="17"/>
      <c r="B35" s="33" t="s">
        <v>162</v>
      </c>
      <c r="C35" s="16">
        <v>5366</v>
      </c>
      <c r="D35" s="34">
        <f t="shared" si="0"/>
        <v>5366</v>
      </c>
      <c r="E35" s="18"/>
      <c r="F35" s="50"/>
      <c r="G35" s="36">
        <f t="shared" si="1"/>
        <v>0</v>
      </c>
    </row>
    <row r="36" spans="1:7" ht="12.75">
      <c r="A36" s="17"/>
      <c r="B36" s="33" t="s">
        <v>163</v>
      </c>
      <c r="C36" s="16">
        <v>10961</v>
      </c>
      <c r="D36" s="34">
        <f t="shared" si="0"/>
        <v>10961</v>
      </c>
      <c r="E36" s="18"/>
      <c r="F36" s="50"/>
      <c r="G36" s="36">
        <f t="shared" si="1"/>
        <v>0</v>
      </c>
    </row>
    <row r="37" spans="1:7" ht="12.75">
      <c r="A37" s="17"/>
      <c r="B37" s="33" t="s">
        <v>164</v>
      </c>
      <c r="C37" s="16">
        <v>19422</v>
      </c>
      <c r="D37" s="34">
        <f t="shared" si="0"/>
        <v>19422</v>
      </c>
      <c r="E37" s="18"/>
      <c r="F37" s="50"/>
      <c r="G37" s="36">
        <f aca="true" t="shared" si="2" ref="G37:G126">F37*D37</f>
        <v>0</v>
      </c>
    </row>
    <row r="38" spans="1:7" ht="12.75">
      <c r="A38" s="17"/>
      <c r="B38" s="33" t="s">
        <v>165</v>
      </c>
      <c r="C38" s="16">
        <v>10012</v>
      </c>
      <c r="D38" s="34">
        <f t="shared" si="0"/>
        <v>10012</v>
      </c>
      <c r="E38" s="18"/>
      <c r="F38" s="50"/>
      <c r="G38" s="36">
        <f t="shared" si="2"/>
        <v>0</v>
      </c>
    </row>
    <row r="39" spans="1:7" ht="12.75">
      <c r="A39" s="17"/>
      <c r="B39" s="33" t="s">
        <v>166</v>
      </c>
      <c r="C39" s="16">
        <v>21063</v>
      </c>
      <c r="D39" s="34">
        <f t="shared" si="0"/>
        <v>21063</v>
      </c>
      <c r="E39" s="18"/>
      <c r="F39" s="50"/>
      <c r="G39" s="36">
        <f t="shared" si="2"/>
        <v>0</v>
      </c>
    </row>
    <row r="40" spans="1:7" ht="12.75">
      <c r="A40" s="17"/>
      <c r="B40" s="33" t="s">
        <v>167</v>
      </c>
      <c r="C40" s="16">
        <v>37414</v>
      </c>
      <c r="D40" s="34">
        <f t="shared" si="0"/>
        <v>37414</v>
      </c>
      <c r="E40" s="18"/>
      <c r="F40" s="50"/>
      <c r="G40" s="36">
        <f t="shared" si="2"/>
        <v>0</v>
      </c>
    </row>
    <row r="41" spans="1:7" ht="12.75">
      <c r="A41" s="17"/>
      <c r="B41" s="30"/>
      <c r="C41" s="28"/>
      <c r="D41" s="35"/>
      <c r="E41" s="29"/>
      <c r="F41" s="50"/>
      <c r="G41" s="36">
        <f t="shared" si="2"/>
        <v>0</v>
      </c>
    </row>
    <row r="42" spans="1:7" ht="12.75">
      <c r="A42" s="17"/>
      <c r="B42" s="48" t="s">
        <v>1</v>
      </c>
      <c r="C42" s="49">
        <v>335</v>
      </c>
      <c r="D42" s="34">
        <f t="shared" si="0"/>
        <v>335</v>
      </c>
      <c r="E42" s="18"/>
      <c r="F42" s="50"/>
      <c r="G42" s="36">
        <f t="shared" si="2"/>
        <v>0</v>
      </c>
    </row>
    <row r="43" spans="1:7" ht="12.75">
      <c r="A43" s="17"/>
      <c r="B43" s="48" t="s">
        <v>2</v>
      </c>
      <c r="C43" s="49">
        <v>903</v>
      </c>
      <c r="D43" s="34">
        <f t="shared" si="0"/>
        <v>903</v>
      </c>
      <c r="E43" s="18"/>
      <c r="F43" s="50"/>
      <c r="G43" s="36">
        <f t="shared" si="2"/>
        <v>0</v>
      </c>
    </row>
    <row r="44" spans="1:7" ht="12.75">
      <c r="A44" s="17"/>
      <c r="B44" s="48" t="s">
        <v>3</v>
      </c>
      <c r="C44" s="49">
        <v>1766</v>
      </c>
      <c r="D44" s="34">
        <f t="shared" si="0"/>
        <v>1766</v>
      </c>
      <c r="E44" s="18"/>
      <c r="F44" s="50"/>
      <c r="G44" s="36">
        <f t="shared" si="2"/>
        <v>0</v>
      </c>
    </row>
    <row r="45" spans="1:7" ht="12.75">
      <c r="A45" s="17"/>
      <c r="B45" s="48" t="s">
        <v>4</v>
      </c>
      <c r="C45" s="49">
        <v>442</v>
      </c>
      <c r="D45" s="34">
        <f t="shared" si="0"/>
        <v>442</v>
      </c>
      <c r="E45" s="18"/>
      <c r="F45" s="50"/>
      <c r="G45" s="36">
        <f t="shared" si="2"/>
        <v>0</v>
      </c>
    </row>
    <row r="46" spans="1:7" ht="12.75">
      <c r="A46" s="17"/>
      <c r="B46" s="48" t="s">
        <v>5</v>
      </c>
      <c r="C46" s="49">
        <v>1183</v>
      </c>
      <c r="D46" s="34">
        <f t="shared" si="0"/>
        <v>1183</v>
      </c>
      <c r="E46" s="18"/>
      <c r="F46" s="50"/>
      <c r="G46" s="36">
        <f t="shared" si="2"/>
        <v>0</v>
      </c>
    </row>
    <row r="47" spans="1:7" ht="12.75">
      <c r="A47" s="17"/>
      <c r="B47" s="48" t="s">
        <v>6</v>
      </c>
      <c r="C47" s="49">
        <v>2311</v>
      </c>
      <c r="D47" s="34">
        <f t="shared" si="0"/>
        <v>2311</v>
      </c>
      <c r="E47" s="18"/>
      <c r="F47" s="50"/>
      <c r="G47" s="36">
        <f t="shared" si="2"/>
        <v>0</v>
      </c>
    </row>
    <row r="48" spans="1:7" ht="12.75">
      <c r="A48" s="17"/>
      <c r="B48" s="48" t="s">
        <v>7</v>
      </c>
      <c r="C48" s="49">
        <v>686</v>
      </c>
      <c r="D48" s="34">
        <f t="shared" si="0"/>
        <v>686</v>
      </c>
      <c r="E48" s="18"/>
      <c r="F48" s="50"/>
      <c r="G48" s="36">
        <f t="shared" si="2"/>
        <v>0</v>
      </c>
    </row>
    <row r="49" spans="1:7" ht="12.75">
      <c r="A49" s="17"/>
      <c r="B49" s="48" t="s">
        <v>8</v>
      </c>
      <c r="C49" s="49">
        <v>1802</v>
      </c>
      <c r="D49" s="34">
        <f t="shared" si="0"/>
        <v>1802</v>
      </c>
      <c r="E49" s="18"/>
      <c r="F49" s="50"/>
      <c r="G49" s="36">
        <f t="shared" si="2"/>
        <v>0</v>
      </c>
    </row>
    <row r="50" spans="1:7" ht="12.75">
      <c r="A50" s="17"/>
      <c r="B50" s="48" t="s">
        <v>9</v>
      </c>
      <c r="C50" s="49">
        <v>3499</v>
      </c>
      <c r="D50" s="34">
        <f t="shared" si="0"/>
        <v>3499</v>
      </c>
      <c r="E50" s="18"/>
      <c r="F50" s="50"/>
      <c r="G50" s="36">
        <f t="shared" si="2"/>
        <v>0</v>
      </c>
    </row>
    <row r="51" spans="1:7" ht="12.75">
      <c r="A51" s="17"/>
      <c r="B51" s="48" t="s">
        <v>10</v>
      </c>
      <c r="C51" s="49">
        <v>1145</v>
      </c>
      <c r="D51" s="34">
        <f t="shared" si="0"/>
        <v>1145</v>
      </c>
      <c r="E51" s="18"/>
      <c r="F51" s="50"/>
      <c r="G51" s="36">
        <f t="shared" si="2"/>
        <v>0</v>
      </c>
    </row>
    <row r="52" spans="1:7" ht="12.75">
      <c r="A52" s="17"/>
      <c r="B52" s="48" t="s">
        <v>11</v>
      </c>
      <c r="C52" s="49">
        <v>2991</v>
      </c>
      <c r="D52" s="34">
        <f t="shared" si="0"/>
        <v>2991</v>
      </c>
      <c r="E52" s="18"/>
      <c r="F52" s="50"/>
      <c r="G52" s="36">
        <f t="shared" si="2"/>
        <v>0</v>
      </c>
    </row>
    <row r="53" spans="1:7" ht="12.75">
      <c r="A53" s="17"/>
      <c r="B53" s="48" t="s">
        <v>12</v>
      </c>
      <c r="C53" s="49">
        <v>5795</v>
      </c>
      <c r="D53" s="34">
        <f t="shared" si="0"/>
        <v>5795</v>
      </c>
      <c r="E53" s="18"/>
      <c r="F53" s="50"/>
      <c r="G53" s="36">
        <f t="shared" si="2"/>
        <v>0</v>
      </c>
    </row>
    <row r="54" spans="1:7" ht="12.75">
      <c r="A54" s="17"/>
      <c r="B54" s="48" t="s">
        <v>13</v>
      </c>
      <c r="C54" s="49">
        <v>1803</v>
      </c>
      <c r="D54" s="34">
        <f t="shared" si="0"/>
        <v>1803</v>
      </c>
      <c r="E54" s="18"/>
      <c r="F54" s="50"/>
      <c r="G54" s="36">
        <f t="shared" si="2"/>
        <v>0</v>
      </c>
    </row>
    <row r="55" spans="1:7" ht="12.75">
      <c r="A55" s="17"/>
      <c r="B55" s="48" t="s">
        <v>14</v>
      </c>
      <c r="C55" s="49">
        <v>4590</v>
      </c>
      <c r="D55" s="34">
        <f t="shared" si="0"/>
        <v>4590</v>
      </c>
      <c r="E55" s="18"/>
      <c r="F55" s="50"/>
      <c r="G55" s="36">
        <f t="shared" si="2"/>
        <v>0</v>
      </c>
    </row>
    <row r="56" spans="1:7" ht="12.75">
      <c r="A56" s="17"/>
      <c r="B56" s="48" t="s">
        <v>15</v>
      </c>
      <c r="C56" s="49">
        <v>8821</v>
      </c>
      <c r="D56" s="34">
        <f t="shared" si="0"/>
        <v>8821</v>
      </c>
      <c r="E56" s="18"/>
      <c r="F56" s="50"/>
      <c r="G56" s="36">
        <f t="shared" si="2"/>
        <v>0</v>
      </c>
    </row>
    <row r="57" spans="1:7" ht="12.75">
      <c r="A57" s="17"/>
      <c r="B57" s="48" t="s">
        <v>16</v>
      </c>
      <c r="C57" s="49">
        <v>3431</v>
      </c>
      <c r="D57" s="34">
        <f t="shared" si="0"/>
        <v>3431</v>
      </c>
      <c r="E57" s="18"/>
      <c r="F57" s="50"/>
      <c r="G57" s="36">
        <f t="shared" si="2"/>
        <v>0</v>
      </c>
    </row>
    <row r="58" spans="1:7" ht="12.75">
      <c r="A58" s="17"/>
      <c r="B58" s="48" t="s">
        <v>17</v>
      </c>
      <c r="C58" s="49">
        <v>7902</v>
      </c>
      <c r="D58" s="34">
        <f t="shared" si="0"/>
        <v>7902</v>
      </c>
      <c r="E58" s="18"/>
      <c r="F58" s="50"/>
      <c r="G58" s="36">
        <f t="shared" si="2"/>
        <v>0</v>
      </c>
    </row>
    <row r="59" spans="1:7" ht="12.75">
      <c r="A59" s="17"/>
      <c r="B59" s="48" t="s">
        <v>18</v>
      </c>
      <c r="C59" s="49">
        <v>14700</v>
      </c>
      <c r="D59" s="34">
        <f t="shared" si="0"/>
        <v>14700</v>
      </c>
      <c r="E59" s="18"/>
      <c r="F59" s="50"/>
      <c r="G59" s="36">
        <f t="shared" si="2"/>
        <v>0</v>
      </c>
    </row>
    <row r="60" spans="1:7" ht="12.75">
      <c r="A60" s="17"/>
      <c r="B60" s="48" t="s">
        <v>19</v>
      </c>
      <c r="C60" s="49">
        <v>5738</v>
      </c>
      <c r="D60" s="34">
        <f t="shared" si="0"/>
        <v>5738</v>
      </c>
      <c r="E60" s="18"/>
      <c r="F60" s="50"/>
      <c r="G60" s="36">
        <f t="shared" si="2"/>
        <v>0</v>
      </c>
    </row>
    <row r="61" spans="1:7" ht="12.75">
      <c r="A61" s="17"/>
      <c r="B61" s="48" t="s">
        <v>20</v>
      </c>
      <c r="C61" s="49">
        <v>13024</v>
      </c>
      <c r="D61" s="34">
        <f t="shared" si="0"/>
        <v>13024</v>
      </c>
      <c r="E61" s="18"/>
      <c r="F61" s="50"/>
      <c r="G61" s="36">
        <f t="shared" si="2"/>
        <v>0</v>
      </c>
    </row>
    <row r="62" spans="1:7" ht="12.75">
      <c r="A62" s="17"/>
      <c r="B62" s="48" t="s">
        <v>21</v>
      </c>
      <c r="C62" s="49">
        <v>24109</v>
      </c>
      <c r="D62" s="34">
        <f t="shared" si="0"/>
        <v>24109</v>
      </c>
      <c r="E62" s="18"/>
      <c r="F62" s="50"/>
      <c r="G62" s="36">
        <f t="shared" si="2"/>
        <v>0</v>
      </c>
    </row>
    <row r="63" spans="1:7" ht="12.75">
      <c r="A63" s="17"/>
      <c r="B63" s="48" t="s">
        <v>22</v>
      </c>
      <c r="C63" s="49">
        <v>11828</v>
      </c>
      <c r="D63" s="34">
        <f t="shared" si="0"/>
        <v>11828</v>
      </c>
      <c r="E63" s="18"/>
      <c r="F63" s="50"/>
      <c r="G63" s="36">
        <f t="shared" si="2"/>
        <v>0</v>
      </c>
    </row>
    <row r="64" spans="1:7" ht="12.75">
      <c r="A64" s="17"/>
      <c r="B64" s="48" t="s">
        <v>23</v>
      </c>
      <c r="C64" s="49">
        <v>24003</v>
      </c>
      <c r="D64" s="34">
        <f t="shared" si="0"/>
        <v>24003</v>
      </c>
      <c r="E64" s="18"/>
      <c r="F64" s="50"/>
      <c r="G64" s="36">
        <f t="shared" si="2"/>
        <v>0</v>
      </c>
    </row>
    <row r="65" spans="1:7" ht="12.75">
      <c r="A65" s="17"/>
      <c r="B65" s="48" t="s">
        <v>24</v>
      </c>
      <c r="C65" s="49">
        <v>42698</v>
      </c>
      <c r="D65" s="34">
        <f t="shared" si="0"/>
        <v>42698</v>
      </c>
      <c r="E65" s="18"/>
      <c r="F65" s="50"/>
      <c r="G65" s="36">
        <f t="shared" si="2"/>
        <v>0</v>
      </c>
    </row>
    <row r="66" spans="1:7" s="45" customFormat="1" ht="9">
      <c r="A66" s="46"/>
      <c r="B66" s="41" t="s">
        <v>97</v>
      </c>
      <c r="C66" s="41" t="s">
        <v>98</v>
      </c>
      <c r="D66" s="47" t="s">
        <v>99</v>
      </c>
      <c r="E66" s="42"/>
      <c r="F66" s="51"/>
      <c r="G66" s="39"/>
    </row>
    <row r="67" spans="1:7" ht="12.75">
      <c r="A67" s="17"/>
      <c r="B67" s="33" t="s">
        <v>105</v>
      </c>
      <c r="C67" s="26">
        <v>91</v>
      </c>
      <c r="D67" s="34">
        <f aca="true" t="shared" si="3" ref="D67:D96">((100-$G$5)/100)*C67</f>
        <v>91</v>
      </c>
      <c r="E67" s="18"/>
      <c r="F67" s="50"/>
      <c r="G67" s="36">
        <f t="shared" si="2"/>
        <v>0</v>
      </c>
    </row>
    <row r="68" spans="1:7" ht="12.75">
      <c r="A68" s="17"/>
      <c r="B68" s="33" t="s">
        <v>106</v>
      </c>
      <c r="C68" s="26">
        <v>98</v>
      </c>
      <c r="D68" s="34">
        <f t="shared" si="3"/>
        <v>98</v>
      </c>
      <c r="E68" s="18"/>
      <c r="F68" s="50"/>
      <c r="G68" s="36">
        <f t="shared" si="2"/>
        <v>0</v>
      </c>
    </row>
    <row r="69" spans="1:7" ht="12.75">
      <c r="A69" s="17"/>
      <c r="B69" s="33" t="s">
        <v>107</v>
      </c>
      <c r="C69" s="26">
        <v>100</v>
      </c>
      <c r="D69" s="34">
        <f t="shared" si="3"/>
        <v>100</v>
      </c>
      <c r="E69" s="18"/>
      <c r="F69" s="50"/>
      <c r="G69" s="36">
        <f t="shared" si="2"/>
        <v>0</v>
      </c>
    </row>
    <row r="70" spans="1:7" ht="12.75">
      <c r="A70" s="19"/>
      <c r="B70" s="33" t="s">
        <v>108</v>
      </c>
      <c r="C70" s="26">
        <v>148</v>
      </c>
      <c r="D70" s="34">
        <f t="shared" si="3"/>
        <v>148</v>
      </c>
      <c r="E70" s="18"/>
      <c r="F70" s="50"/>
      <c r="G70" s="36">
        <f t="shared" si="2"/>
        <v>0</v>
      </c>
    </row>
    <row r="71" spans="1:7" ht="12.75">
      <c r="A71" s="17"/>
      <c r="B71" s="33" t="s">
        <v>109</v>
      </c>
      <c r="C71" s="26">
        <v>139</v>
      </c>
      <c r="D71" s="34">
        <f t="shared" si="3"/>
        <v>139</v>
      </c>
      <c r="E71" s="18"/>
      <c r="F71" s="50"/>
      <c r="G71" s="36">
        <f t="shared" si="2"/>
        <v>0</v>
      </c>
    </row>
    <row r="72" spans="1:7" ht="12.75">
      <c r="A72" s="17"/>
      <c r="B72" s="33" t="s">
        <v>110</v>
      </c>
      <c r="C72" s="26">
        <v>159</v>
      </c>
      <c r="D72" s="34">
        <f t="shared" si="3"/>
        <v>159</v>
      </c>
      <c r="E72" s="18"/>
      <c r="F72" s="50"/>
      <c r="G72" s="36">
        <f t="shared" si="2"/>
        <v>0</v>
      </c>
    </row>
    <row r="73" spans="1:7" ht="12.75">
      <c r="A73" s="17"/>
      <c r="B73" s="33" t="s">
        <v>111</v>
      </c>
      <c r="C73" s="26">
        <v>164</v>
      </c>
      <c r="D73" s="34">
        <f t="shared" si="3"/>
        <v>164</v>
      </c>
      <c r="E73" s="18"/>
      <c r="F73" s="50"/>
      <c r="G73" s="36">
        <f t="shared" si="2"/>
        <v>0</v>
      </c>
    </row>
    <row r="74" spans="1:7" ht="12.75">
      <c r="A74" s="19"/>
      <c r="B74" s="33" t="s">
        <v>112</v>
      </c>
      <c r="C74" s="26">
        <v>160</v>
      </c>
      <c r="D74" s="34">
        <f t="shared" si="3"/>
        <v>160</v>
      </c>
      <c r="E74" s="18"/>
      <c r="F74" s="50"/>
      <c r="G74" s="36">
        <f t="shared" si="2"/>
        <v>0</v>
      </c>
    </row>
    <row r="75" spans="1:7" ht="12.75">
      <c r="A75" s="17"/>
      <c r="B75" s="33" t="s">
        <v>113</v>
      </c>
      <c r="C75" s="26">
        <v>235</v>
      </c>
      <c r="D75" s="34">
        <f t="shared" si="3"/>
        <v>235</v>
      </c>
      <c r="E75" s="18"/>
      <c r="F75" s="50"/>
      <c r="G75" s="36">
        <f t="shared" si="2"/>
        <v>0</v>
      </c>
    </row>
    <row r="76" spans="1:7" ht="12.75">
      <c r="A76" s="17"/>
      <c r="B76" s="33" t="s">
        <v>25</v>
      </c>
      <c r="C76" s="26">
        <v>208</v>
      </c>
      <c r="D76" s="34">
        <f t="shared" si="3"/>
        <v>208</v>
      </c>
      <c r="E76" s="18"/>
      <c r="F76" s="50"/>
      <c r="G76" s="36">
        <f t="shared" si="2"/>
        <v>0</v>
      </c>
    </row>
    <row r="77" spans="1:7" ht="12.75">
      <c r="A77" s="17"/>
      <c r="B77" s="33" t="s">
        <v>26</v>
      </c>
      <c r="C77" s="26">
        <v>253</v>
      </c>
      <c r="D77" s="34">
        <f t="shared" si="3"/>
        <v>253</v>
      </c>
      <c r="E77" s="18"/>
      <c r="F77" s="50"/>
      <c r="G77" s="36">
        <f t="shared" si="2"/>
        <v>0</v>
      </c>
    </row>
    <row r="78" spans="1:7" ht="12.75">
      <c r="A78" s="17"/>
      <c r="B78" s="33" t="s">
        <v>27</v>
      </c>
      <c r="C78" s="26">
        <v>263</v>
      </c>
      <c r="D78" s="34">
        <f t="shared" si="3"/>
        <v>263</v>
      </c>
      <c r="E78" s="18"/>
      <c r="F78" s="50"/>
      <c r="G78" s="36">
        <f t="shared" si="2"/>
        <v>0</v>
      </c>
    </row>
    <row r="79" spans="1:7" ht="12.75">
      <c r="A79" s="17"/>
      <c r="B79" s="33" t="s">
        <v>28</v>
      </c>
      <c r="C79" s="26">
        <v>279</v>
      </c>
      <c r="D79" s="34">
        <f t="shared" si="3"/>
        <v>279</v>
      </c>
      <c r="E79" s="18"/>
      <c r="F79" s="50"/>
      <c r="G79" s="36">
        <f t="shared" si="2"/>
        <v>0</v>
      </c>
    </row>
    <row r="80" spans="1:7" ht="12.75">
      <c r="A80" s="17"/>
      <c r="B80" s="33" t="s">
        <v>29</v>
      </c>
      <c r="C80" s="26">
        <v>378</v>
      </c>
      <c r="D80" s="34">
        <f t="shared" si="3"/>
        <v>378</v>
      </c>
      <c r="E80" s="18"/>
      <c r="F80" s="50"/>
      <c r="G80" s="36">
        <f t="shared" si="2"/>
        <v>0</v>
      </c>
    </row>
    <row r="81" spans="1:7" ht="12.75">
      <c r="A81" s="17"/>
      <c r="B81" s="33" t="s">
        <v>30</v>
      </c>
      <c r="C81" s="26">
        <v>405</v>
      </c>
      <c r="D81" s="34">
        <f t="shared" si="3"/>
        <v>405</v>
      </c>
      <c r="E81" s="18"/>
      <c r="F81" s="50"/>
      <c r="G81" s="36">
        <f t="shared" si="2"/>
        <v>0</v>
      </c>
    </row>
    <row r="82" spans="1:7" ht="12.75">
      <c r="A82" s="17"/>
      <c r="B82" s="33" t="s">
        <v>31</v>
      </c>
      <c r="C82" s="26">
        <v>504</v>
      </c>
      <c r="D82" s="34">
        <f t="shared" si="3"/>
        <v>504</v>
      </c>
      <c r="E82" s="18"/>
      <c r="F82" s="50"/>
      <c r="G82" s="36">
        <f t="shared" si="2"/>
        <v>0</v>
      </c>
    </row>
    <row r="83" spans="1:7" ht="12.75">
      <c r="A83" s="17"/>
      <c r="B83" s="33" t="s">
        <v>32</v>
      </c>
      <c r="C83" s="26">
        <v>514</v>
      </c>
      <c r="D83" s="34">
        <f t="shared" si="3"/>
        <v>514</v>
      </c>
      <c r="E83" s="18"/>
      <c r="F83" s="50"/>
      <c r="G83" s="36">
        <f t="shared" si="2"/>
        <v>0</v>
      </c>
    </row>
    <row r="84" spans="1:7" ht="12.75">
      <c r="A84" s="17"/>
      <c r="B84" s="33" t="s">
        <v>33</v>
      </c>
      <c r="C84" s="26">
        <v>562</v>
      </c>
      <c r="D84" s="34">
        <f t="shared" si="3"/>
        <v>562</v>
      </c>
      <c r="E84" s="18"/>
      <c r="F84" s="50"/>
      <c r="G84" s="36">
        <f t="shared" si="2"/>
        <v>0</v>
      </c>
    </row>
    <row r="85" spans="1:7" ht="12.75">
      <c r="A85" s="17"/>
      <c r="B85" s="33" t="s">
        <v>119</v>
      </c>
      <c r="C85" s="26">
        <v>672</v>
      </c>
      <c r="D85" s="34">
        <f t="shared" si="3"/>
        <v>672</v>
      </c>
      <c r="E85" s="18"/>
      <c r="F85" s="50"/>
      <c r="G85" s="36">
        <f t="shared" si="2"/>
        <v>0</v>
      </c>
    </row>
    <row r="86" spans="1:7" ht="12.75">
      <c r="A86" s="17"/>
      <c r="B86" s="33" t="s">
        <v>34</v>
      </c>
      <c r="C86" s="26">
        <v>898</v>
      </c>
      <c r="D86" s="34">
        <f t="shared" si="3"/>
        <v>898</v>
      </c>
      <c r="E86" s="18"/>
      <c r="F86" s="50"/>
      <c r="G86" s="36">
        <f t="shared" si="2"/>
        <v>0</v>
      </c>
    </row>
    <row r="87" spans="1:7" ht="12.75">
      <c r="A87" s="17"/>
      <c r="B87" s="33" t="s">
        <v>117</v>
      </c>
      <c r="C87" s="26">
        <v>927</v>
      </c>
      <c r="D87" s="34">
        <f t="shared" si="3"/>
        <v>927</v>
      </c>
      <c r="E87" s="18"/>
      <c r="F87" s="50"/>
      <c r="G87" s="36">
        <f t="shared" si="2"/>
        <v>0</v>
      </c>
    </row>
    <row r="88" spans="1:7" ht="12.75">
      <c r="A88" s="17"/>
      <c r="B88" s="33" t="s">
        <v>35</v>
      </c>
      <c r="C88" s="26">
        <v>1024</v>
      </c>
      <c r="D88" s="34">
        <f t="shared" si="3"/>
        <v>1024</v>
      </c>
      <c r="E88" s="18"/>
      <c r="F88" s="50"/>
      <c r="G88" s="36">
        <f t="shared" si="2"/>
        <v>0</v>
      </c>
    </row>
    <row r="89" spans="1:7" ht="12.75">
      <c r="A89" s="17"/>
      <c r="B89" s="33" t="s">
        <v>118</v>
      </c>
      <c r="C89" s="26">
        <v>1130</v>
      </c>
      <c r="D89" s="34">
        <f t="shared" si="3"/>
        <v>1130</v>
      </c>
      <c r="E89" s="18"/>
      <c r="F89" s="50"/>
      <c r="G89" s="36">
        <f t="shared" si="2"/>
        <v>0</v>
      </c>
    </row>
    <row r="90" spans="1:7" ht="12.75">
      <c r="A90" s="17"/>
      <c r="B90" s="33" t="s">
        <v>36</v>
      </c>
      <c r="C90" s="26">
        <v>1700</v>
      </c>
      <c r="D90" s="34">
        <f t="shared" si="3"/>
        <v>1700</v>
      </c>
      <c r="E90" s="18"/>
      <c r="F90" s="50"/>
      <c r="G90" s="36">
        <f t="shared" si="2"/>
        <v>0</v>
      </c>
    </row>
    <row r="91" spans="1:7" ht="12.75">
      <c r="A91" s="17"/>
      <c r="B91" s="33" t="s">
        <v>37</v>
      </c>
      <c r="C91" s="26">
        <v>1973</v>
      </c>
      <c r="D91" s="34">
        <f t="shared" si="3"/>
        <v>1973</v>
      </c>
      <c r="E91" s="18"/>
      <c r="F91" s="50"/>
      <c r="G91" s="36">
        <f t="shared" si="2"/>
        <v>0</v>
      </c>
    </row>
    <row r="92" spans="1:7" ht="12.75">
      <c r="A92" s="17"/>
      <c r="B92" s="33" t="s">
        <v>38</v>
      </c>
      <c r="C92" s="26">
        <v>2997</v>
      </c>
      <c r="D92" s="34">
        <f t="shared" si="3"/>
        <v>2997</v>
      </c>
      <c r="E92" s="18"/>
      <c r="F92" s="50"/>
      <c r="G92" s="36">
        <f t="shared" si="2"/>
        <v>0</v>
      </c>
    </row>
    <row r="93" spans="1:7" ht="12.75">
      <c r="A93" s="17"/>
      <c r="B93" s="33" t="s">
        <v>39</v>
      </c>
      <c r="C93" s="26">
        <v>3465</v>
      </c>
      <c r="D93" s="34">
        <f t="shared" si="3"/>
        <v>3465</v>
      </c>
      <c r="E93" s="18"/>
      <c r="F93" s="50"/>
      <c r="G93" s="36">
        <f t="shared" si="2"/>
        <v>0</v>
      </c>
    </row>
    <row r="94" spans="1:7" ht="12.75">
      <c r="A94" s="17"/>
      <c r="B94" s="33" t="s">
        <v>40</v>
      </c>
      <c r="C94" s="26">
        <v>11834</v>
      </c>
      <c r="D94" s="34">
        <f t="shared" si="3"/>
        <v>11834</v>
      </c>
      <c r="E94" s="18"/>
      <c r="F94" s="50"/>
      <c r="G94" s="36">
        <f t="shared" si="2"/>
        <v>0</v>
      </c>
    </row>
    <row r="95" spans="1:7" ht="12.75">
      <c r="A95" s="17"/>
      <c r="B95" s="33" t="s">
        <v>114</v>
      </c>
      <c r="C95" s="26">
        <v>20103</v>
      </c>
      <c r="D95" s="34">
        <f t="shared" si="3"/>
        <v>20103</v>
      </c>
      <c r="E95" s="18"/>
      <c r="F95" s="50"/>
      <c r="G95" s="36">
        <f t="shared" si="2"/>
        <v>0</v>
      </c>
    </row>
    <row r="96" spans="1:7" ht="12.75">
      <c r="A96" s="17"/>
      <c r="B96" s="33" t="s">
        <v>115</v>
      </c>
      <c r="C96" s="26">
        <v>20502</v>
      </c>
      <c r="D96" s="34">
        <f t="shared" si="3"/>
        <v>20502</v>
      </c>
      <c r="E96" s="18"/>
      <c r="F96" s="50"/>
      <c r="G96" s="36">
        <f t="shared" si="2"/>
        <v>0</v>
      </c>
    </row>
    <row r="97" spans="1:7" ht="12.75">
      <c r="A97" s="17"/>
      <c r="B97" s="30"/>
      <c r="C97" s="28"/>
      <c r="D97" s="35"/>
      <c r="E97" s="29"/>
      <c r="F97" s="50"/>
      <c r="G97" s="36">
        <f t="shared" si="2"/>
        <v>0</v>
      </c>
    </row>
    <row r="98" spans="1:7" ht="12.75">
      <c r="A98" s="17"/>
      <c r="B98" s="33" t="s">
        <v>41</v>
      </c>
      <c r="C98" s="26">
        <v>202</v>
      </c>
      <c r="D98" s="34">
        <f aca="true" t="shared" si="4" ref="D98:D128">((100-$G$5)/100)*C98</f>
        <v>202</v>
      </c>
      <c r="E98" s="18"/>
      <c r="F98" s="50"/>
      <c r="G98" s="36">
        <f t="shared" si="2"/>
        <v>0</v>
      </c>
    </row>
    <row r="99" spans="1:7" ht="12.75">
      <c r="A99" s="17"/>
      <c r="B99" s="33" t="s">
        <v>42</v>
      </c>
      <c r="C99" s="26">
        <v>283</v>
      </c>
      <c r="D99" s="34">
        <f t="shared" si="4"/>
        <v>283</v>
      </c>
      <c r="E99" s="18"/>
      <c r="F99" s="50"/>
      <c r="G99" s="36">
        <f t="shared" si="2"/>
        <v>0</v>
      </c>
    </row>
    <row r="100" spans="1:7" ht="12.75">
      <c r="A100" s="17"/>
      <c r="B100" s="33" t="s">
        <v>43</v>
      </c>
      <c r="C100" s="26">
        <v>473</v>
      </c>
      <c r="D100" s="34">
        <f t="shared" si="4"/>
        <v>473</v>
      </c>
      <c r="E100" s="18"/>
      <c r="F100" s="50"/>
      <c r="G100" s="36">
        <f t="shared" si="2"/>
        <v>0</v>
      </c>
    </row>
    <row r="101" spans="1:7" ht="12.75">
      <c r="A101" s="17"/>
      <c r="B101" s="33" t="s">
        <v>44</v>
      </c>
      <c r="C101" s="26">
        <v>750</v>
      </c>
      <c r="D101" s="34">
        <f t="shared" si="4"/>
        <v>750</v>
      </c>
      <c r="E101" s="18"/>
      <c r="F101" s="50"/>
      <c r="G101" s="36">
        <f t="shared" si="2"/>
        <v>0</v>
      </c>
    </row>
    <row r="102" spans="1:7" ht="12.75">
      <c r="A102" s="17"/>
      <c r="B102" s="33" t="s">
        <v>45</v>
      </c>
      <c r="C102" s="26">
        <v>370</v>
      </c>
      <c r="D102" s="34">
        <f t="shared" si="4"/>
        <v>370</v>
      </c>
      <c r="E102" s="18"/>
      <c r="F102" s="50"/>
      <c r="G102" s="36">
        <f t="shared" si="2"/>
        <v>0</v>
      </c>
    </row>
    <row r="103" spans="1:7" ht="12.75">
      <c r="A103" s="17"/>
      <c r="B103" s="33" t="s">
        <v>46</v>
      </c>
      <c r="C103" s="26">
        <v>482</v>
      </c>
      <c r="D103" s="34">
        <f t="shared" si="4"/>
        <v>482</v>
      </c>
      <c r="E103" s="18"/>
      <c r="F103" s="50"/>
      <c r="G103" s="36">
        <f t="shared" si="2"/>
        <v>0</v>
      </c>
    </row>
    <row r="104" spans="1:7" ht="12.75">
      <c r="A104" s="17"/>
      <c r="B104" s="33" t="s">
        <v>122</v>
      </c>
      <c r="C104" s="26">
        <v>588</v>
      </c>
      <c r="D104" s="34">
        <f t="shared" si="4"/>
        <v>588</v>
      </c>
      <c r="E104" s="18"/>
      <c r="F104" s="50"/>
      <c r="G104" s="36">
        <f t="shared" si="2"/>
        <v>0</v>
      </c>
    </row>
    <row r="105" spans="1:7" ht="12.75">
      <c r="A105" s="19"/>
      <c r="B105" s="33" t="s">
        <v>47</v>
      </c>
      <c r="C105" s="26">
        <v>880</v>
      </c>
      <c r="D105" s="34">
        <f t="shared" si="4"/>
        <v>880</v>
      </c>
      <c r="E105" s="18"/>
      <c r="F105" s="50"/>
      <c r="G105" s="36">
        <f t="shared" si="2"/>
        <v>0</v>
      </c>
    </row>
    <row r="106" spans="1:7" ht="12.75">
      <c r="A106" s="17"/>
      <c r="B106" s="33" t="s">
        <v>48</v>
      </c>
      <c r="C106" s="26">
        <v>1083</v>
      </c>
      <c r="D106" s="34">
        <f t="shared" si="4"/>
        <v>1083</v>
      </c>
      <c r="E106" s="18"/>
      <c r="F106" s="50"/>
      <c r="G106" s="36">
        <f t="shared" si="2"/>
        <v>0</v>
      </c>
    </row>
    <row r="107" spans="1:7" ht="12.75">
      <c r="A107" s="17"/>
      <c r="B107" s="33" t="s">
        <v>49</v>
      </c>
      <c r="C107" s="26">
        <v>1814</v>
      </c>
      <c r="D107" s="34">
        <f t="shared" si="4"/>
        <v>1814</v>
      </c>
      <c r="E107" s="18"/>
      <c r="F107" s="50"/>
      <c r="G107" s="36">
        <f t="shared" si="2"/>
        <v>0</v>
      </c>
    </row>
    <row r="108" spans="1:7" ht="12.75">
      <c r="A108" s="17"/>
      <c r="B108" s="33" t="s">
        <v>50</v>
      </c>
      <c r="C108" s="26">
        <v>2275</v>
      </c>
      <c r="D108" s="34">
        <f t="shared" si="4"/>
        <v>2275</v>
      </c>
      <c r="E108" s="18"/>
      <c r="F108" s="50"/>
      <c r="G108" s="36">
        <f t="shared" si="2"/>
        <v>0</v>
      </c>
    </row>
    <row r="109" spans="1:7" ht="12.75">
      <c r="A109" s="17"/>
      <c r="B109" s="33" t="s">
        <v>51</v>
      </c>
      <c r="C109" s="26">
        <v>3004</v>
      </c>
      <c r="D109" s="34">
        <f t="shared" si="4"/>
        <v>3004</v>
      </c>
      <c r="E109" s="18"/>
      <c r="F109" s="50"/>
      <c r="G109" s="36">
        <f t="shared" si="2"/>
        <v>0</v>
      </c>
    </row>
    <row r="110" spans="1:7" ht="12.75">
      <c r="A110" s="17"/>
      <c r="B110" s="33" t="s">
        <v>52</v>
      </c>
      <c r="C110" s="26">
        <v>3877</v>
      </c>
      <c r="D110" s="34">
        <f t="shared" si="4"/>
        <v>3877</v>
      </c>
      <c r="E110" s="18"/>
      <c r="F110" s="50"/>
      <c r="G110" s="36">
        <f t="shared" si="2"/>
        <v>0</v>
      </c>
    </row>
    <row r="111" spans="1:7" ht="12.75">
      <c r="A111" s="17"/>
      <c r="B111" s="33" t="s">
        <v>53</v>
      </c>
      <c r="C111" s="26">
        <v>3985</v>
      </c>
      <c r="D111" s="34">
        <f t="shared" si="4"/>
        <v>3985</v>
      </c>
      <c r="E111" s="18"/>
      <c r="F111" s="50"/>
      <c r="G111" s="36">
        <f t="shared" si="2"/>
        <v>0</v>
      </c>
    </row>
    <row r="112" spans="1:7" ht="12.75">
      <c r="A112" s="17"/>
      <c r="B112" s="33" t="s">
        <v>54</v>
      </c>
      <c r="C112" s="26">
        <v>5816</v>
      </c>
      <c r="D112" s="34">
        <f t="shared" si="4"/>
        <v>5816</v>
      </c>
      <c r="E112" s="18"/>
      <c r="F112" s="50"/>
      <c r="G112" s="36">
        <f t="shared" si="2"/>
        <v>0</v>
      </c>
    </row>
    <row r="113" spans="1:7" ht="12.75">
      <c r="A113" s="17"/>
      <c r="B113" s="33" t="s">
        <v>55</v>
      </c>
      <c r="C113" s="26">
        <v>8513</v>
      </c>
      <c r="D113" s="34">
        <f t="shared" si="4"/>
        <v>8513</v>
      </c>
      <c r="E113" s="18"/>
      <c r="F113" s="50"/>
      <c r="G113" s="36">
        <f t="shared" si="2"/>
        <v>0</v>
      </c>
    </row>
    <row r="114" spans="1:7" ht="12.75">
      <c r="A114" s="17"/>
      <c r="B114" s="33" t="s">
        <v>133</v>
      </c>
      <c r="C114" s="26">
        <v>8807</v>
      </c>
      <c r="D114" s="34">
        <f t="shared" si="4"/>
        <v>8807</v>
      </c>
      <c r="E114" s="18"/>
      <c r="F114" s="50"/>
      <c r="G114" s="36">
        <f t="shared" si="2"/>
        <v>0</v>
      </c>
    </row>
    <row r="115" spans="1:7" ht="12.75">
      <c r="A115" s="17"/>
      <c r="B115" s="33" t="s">
        <v>56</v>
      </c>
      <c r="C115" s="26">
        <v>10992</v>
      </c>
      <c r="D115" s="34">
        <f t="shared" si="4"/>
        <v>10992</v>
      </c>
      <c r="E115" s="18"/>
      <c r="F115" s="50"/>
      <c r="G115" s="36">
        <f t="shared" si="2"/>
        <v>0</v>
      </c>
    </row>
    <row r="116" spans="1:7" ht="12.75">
      <c r="A116" s="17"/>
      <c r="B116" s="33" t="s">
        <v>57</v>
      </c>
      <c r="C116" s="26">
        <v>9254</v>
      </c>
      <c r="D116" s="34">
        <f t="shared" si="4"/>
        <v>9254</v>
      </c>
      <c r="E116" s="18"/>
      <c r="F116" s="50"/>
      <c r="G116" s="36">
        <f t="shared" si="2"/>
        <v>0</v>
      </c>
    </row>
    <row r="117" spans="1:7" ht="12.75">
      <c r="A117" s="17"/>
      <c r="B117" s="33" t="s">
        <v>120</v>
      </c>
      <c r="C117" s="26">
        <v>23190</v>
      </c>
      <c r="D117" s="34">
        <f t="shared" si="4"/>
        <v>23190</v>
      </c>
      <c r="E117" s="18"/>
      <c r="F117" s="50"/>
      <c r="G117" s="36">
        <f t="shared" si="2"/>
        <v>0</v>
      </c>
    </row>
    <row r="118" spans="1:7" ht="12.75">
      <c r="A118" s="17"/>
      <c r="B118" s="33" t="s">
        <v>121</v>
      </c>
      <c r="C118" s="26">
        <v>14453</v>
      </c>
      <c r="D118" s="34">
        <f t="shared" si="4"/>
        <v>14453</v>
      </c>
      <c r="E118" s="18"/>
      <c r="F118" s="50"/>
      <c r="G118" s="36">
        <f t="shared" si="2"/>
        <v>0</v>
      </c>
    </row>
    <row r="119" spans="1:7" ht="12.75">
      <c r="A119" s="17"/>
      <c r="B119" s="33" t="s">
        <v>58</v>
      </c>
      <c r="C119" s="26">
        <v>223</v>
      </c>
      <c r="D119" s="34">
        <f t="shared" si="4"/>
        <v>223</v>
      </c>
      <c r="E119" s="18"/>
      <c r="F119" s="50"/>
      <c r="G119" s="36">
        <f t="shared" si="2"/>
        <v>0</v>
      </c>
    </row>
    <row r="120" spans="1:7" ht="12.75">
      <c r="A120" s="17"/>
      <c r="B120" s="33" t="s">
        <v>59</v>
      </c>
      <c r="C120" s="26">
        <v>405</v>
      </c>
      <c r="D120" s="34">
        <f t="shared" si="4"/>
        <v>405</v>
      </c>
      <c r="E120" s="18"/>
      <c r="F120" s="50"/>
      <c r="G120" s="36">
        <f t="shared" si="2"/>
        <v>0</v>
      </c>
    </row>
    <row r="121" spans="1:7" ht="12.75">
      <c r="A121" s="17"/>
      <c r="B121" s="33" t="s">
        <v>60</v>
      </c>
      <c r="C121" s="26">
        <v>519</v>
      </c>
      <c r="D121" s="34">
        <f t="shared" si="4"/>
        <v>519</v>
      </c>
      <c r="E121" s="18"/>
      <c r="F121" s="50"/>
      <c r="G121" s="36">
        <f t="shared" si="2"/>
        <v>0</v>
      </c>
    </row>
    <row r="122" spans="1:7" ht="12.75">
      <c r="A122" s="17"/>
      <c r="B122" s="33" t="s">
        <v>123</v>
      </c>
      <c r="C122" s="26">
        <v>769</v>
      </c>
      <c r="D122" s="34">
        <f t="shared" si="4"/>
        <v>769</v>
      </c>
      <c r="E122" s="18"/>
      <c r="F122" s="50"/>
      <c r="G122" s="36">
        <f t="shared" si="2"/>
        <v>0</v>
      </c>
    </row>
    <row r="123" spans="1:7" ht="12.75">
      <c r="A123" s="17"/>
      <c r="B123" s="33" t="s">
        <v>124</v>
      </c>
      <c r="C123" s="26">
        <v>841</v>
      </c>
      <c r="D123" s="34">
        <f t="shared" si="4"/>
        <v>841</v>
      </c>
      <c r="E123" s="18"/>
      <c r="F123" s="50"/>
      <c r="G123" s="36">
        <f t="shared" si="2"/>
        <v>0</v>
      </c>
    </row>
    <row r="124" spans="1:7" ht="12.75">
      <c r="A124" s="17"/>
      <c r="B124" s="33" t="s">
        <v>125</v>
      </c>
      <c r="C124" s="26">
        <v>4142</v>
      </c>
      <c r="D124" s="34">
        <f t="shared" si="4"/>
        <v>4142</v>
      </c>
      <c r="E124" s="18"/>
      <c r="F124" s="50"/>
      <c r="G124" s="36">
        <f t="shared" si="2"/>
        <v>0</v>
      </c>
    </row>
    <row r="125" spans="1:7" ht="12.75">
      <c r="A125" s="17"/>
      <c r="B125" s="33" t="s">
        <v>126</v>
      </c>
      <c r="C125" s="26">
        <v>6619</v>
      </c>
      <c r="D125" s="34">
        <f t="shared" si="4"/>
        <v>6619</v>
      </c>
      <c r="E125" s="18"/>
      <c r="F125" s="50"/>
      <c r="G125" s="36">
        <f t="shared" si="2"/>
        <v>0</v>
      </c>
    </row>
    <row r="126" spans="1:7" ht="12.75">
      <c r="A126" s="17"/>
      <c r="B126" s="33" t="s">
        <v>127</v>
      </c>
      <c r="C126" s="26">
        <v>5883</v>
      </c>
      <c r="D126" s="34">
        <f t="shared" si="4"/>
        <v>5883</v>
      </c>
      <c r="E126" s="18"/>
      <c r="F126" s="50"/>
      <c r="G126" s="36">
        <f t="shared" si="2"/>
        <v>0</v>
      </c>
    </row>
    <row r="127" spans="1:7" ht="12.75">
      <c r="A127" s="17"/>
      <c r="B127" s="33" t="s">
        <v>128</v>
      </c>
      <c r="C127" s="26">
        <v>8085</v>
      </c>
      <c r="D127" s="34">
        <f t="shared" si="4"/>
        <v>8085</v>
      </c>
      <c r="E127" s="18"/>
      <c r="F127" s="50"/>
      <c r="G127" s="36">
        <f aca="true" t="shared" si="5" ref="G127:G172">F127*D127</f>
        <v>0</v>
      </c>
    </row>
    <row r="128" spans="1:7" ht="12.75">
      <c r="A128" s="17"/>
      <c r="B128" s="33" t="s">
        <v>129</v>
      </c>
      <c r="C128" s="26">
        <v>9598</v>
      </c>
      <c r="D128" s="34">
        <f t="shared" si="4"/>
        <v>9598</v>
      </c>
      <c r="E128" s="18"/>
      <c r="F128" s="50"/>
      <c r="G128" s="36">
        <f t="shared" si="5"/>
        <v>0</v>
      </c>
    </row>
    <row r="129" spans="1:7" ht="12.75">
      <c r="A129" s="17"/>
      <c r="B129" s="30"/>
      <c r="C129" s="28"/>
      <c r="D129" s="35"/>
      <c r="E129" s="29"/>
      <c r="F129" s="50"/>
      <c r="G129" s="36">
        <f t="shared" si="5"/>
        <v>0</v>
      </c>
    </row>
    <row r="130" spans="1:7" ht="12.75">
      <c r="A130" s="17"/>
      <c r="B130" s="33" t="s">
        <v>61</v>
      </c>
      <c r="C130" s="26">
        <v>49</v>
      </c>
      <c r="D130" s="34">
        <f aca="true" t="shared" si="6" ref="D130:D137">((100-$G$5)/100)*C130</f>
        <v>49</v>
      </c>
      <c r="E130" s="18"/>
      <c r="F130" s="50"/>
      <c r="G130" s="36">
        <f t="shared" si="5"/>
        <v>0</v>
      </c>
    </row>
    <row r="131" spans="1:7" ht="12.75">
      <c r="A131" s="19"/>
      <c r="B131" s="33" t="s">
        <v>62</v>
      </c>
      <c r="C131" s="26">
        <v>56</v>
      </c>
      <c r="D131" s="34">
        <f t="shared" si="6"/>
        <v>56</v>
      </c>
      <c r="E131" s="18"/>
      <c r="F131" s="50"/>
      <c r="G131" s="36">
        <f t="shared" si="5"/>
        <v>0</v>
      </c>
    </row>
    <row r="132" spans="1:7" ht="12.75">
      <c r="A132" s="17"/>
      <c r="B132" s="33" t="s">
        <v>63</v>
      </c>
      <c r="C132" s="26">
        <v>98</v>
      </c>
      <c r="D132" s="34">
        <f t="shared" si="6"/>
        <v>98</v>
      </c>
      <c r="E132" s="18"/>
      <c r="F132" s="50"/>
      <c r="G132" s="36">
        <f t="shared" si="5"/>
        <v>0</v>
      </c>
    </row>
    <row r="133" spans="1:7" ht="12.75">
      <c r="A133" s="17"/>
      <c r="B133" s="33" t="s">
        <v>64</v>
      </c>
      <c r="C133" s="26">
        <v>219</v>
      </c>
      <c r="D133" s="34">
        <f t="shared" si="6"/>
        <v>219</v>
      </c>
      <c r="E133" s="18"/>
      <c r="F133" s="50"/>
      <c r="G133" s="36">
        <f t="shared" si="5"/>
        <v>0</v>
      </c>
    </row>
    <row r="134" spans="1:7" ht="12.75">
      <c r="A134" s="17"/>
      <c r="B134" s="33" t="s">
        <v>65</v>
      </c>
      <c r="C134" s="26">
        <v>537</v>
      </c>
      <c r="D134" s="34">
        <f t="shared" si="6"/>
        <v>537</v>
      </c>
      <c r="E134" s="18"/>
      <c r="F134" s="50"/>
      <c r="G134" s="36">
        <f t="shared" si="5"/>
        <v>0</v>
      </c>
    </row>
    <row r="135" spans="1:7" ht="12.75">
      <c r="A135" s="17"/>
      <c r="B135" s="33" t="s">
        <v>66</v>
      </c>
      <c r="C135" s="26">
        <v>891</v>
      </c>
      <c r="D135" s="34">
        <f t="shared" si="6"/>
        <v>891</v>
      </c>
      <c r="E135" s="18"/>
      <c r="F135" s="50"/>
      <c r="G135" s="36">
        <f t="shared" si="5"/>
        <v>0</v>
      </c>
    </row>
    <row r="136" spans="1:7" ht="12.75">
      <c r="A136" s="17"/>
      <c r="B136" s="27" t="s">
        <v>67</v>
      </c>
      <c r="C136" s="16">
        <v>1180</v>
      </c>
      <c r="D136" s="34">
        <f t="shared" si="6"/>
        <v>1180</v>
      </c>
      <c r="E136" s="18"/>
      <c r="F136" s="50"/>
      <c r="G136" s="36">
        <f t="shared" si="5"/>
        <v>0</v>
      </c>
    </row>
    <row r="137" spans="1:7" ht="12.75">
      <c r="A137" s="17"/>
      <c r="B137" s="27" t="s">
        <v>116</v>
      </c>
      <c r="C137" s="16">
        <v>2156</v>
      </c>
      <c r="D137" s="34">
        <f t="shared" si="6"/>
        <v>2156</v>
      </c>
      <c r="E137" s="18"/>
      <c r="F137" s="50"/>
      <c r="G137" s="36">
        <f t="shared" si="5"/>
        <v>0</v>
      </c>
    </row>
    <row r="138" spans="1:7" ht="12.75">
      <c r="A138" s="17"/>
      <c r="B138" s="30"/>
      <c r="C138" s="28"/>
      <c r="D138" s="35"/>
      <c r="E138" s="29"/>
      <c r="F138" s="50"/>
      <c r="G138" s="36">
        <f t="shared" si="5"/>
        <v>0</v>
      </c>
    </row>
    <row r="139" spans="1:7" ht="12.75">
      <c r="A139" s="17"/>
      <c r="B139" s="33" t="s">
        <v>68</v>
      </c>
      <c r="C139" s="26">
        <v>164</v>
      </c>
      <c r="D139" s="34">
        <f aca="true" t="shared" si="7" ref="D139:D146">((100-$G$5)/100)*C139</f>
        <v>164</v>
      </c>
      <c r="E139" s="18"/>
      <c r="F139" s="50"/>
      <c r="G139" s="36">
        <f t="shared" si="5"/>
        <v>0</v>
      </c>
    </row>
    <row r="140" spans="1:7" ht="12.75">
      <c r="A140" s="17"/>
      <c r="B140" s="33" t="s">
        <v>69</v>
      </c>
      <c r="C140" s="26">
        <v>164</v>
      </c>
      <c r="D140" s="34">
        <f t="shared" si="7"/>
        <v>164</v>
      </c>
      <c r="E140" s="18"/>
      <c r="F140" s="50"/>
      <c r="G140" s="36">
        <f t="shared" si="5"/>
        <v>0</v>
      </c>
    </row>
    <row r="141" spans="1:7" ht="12.75">
      <c r="A141" s="19"/>
      <c r="B141" s="33" t="s">
        <v>70</v>
      </c>
      <c r="C141" s="26">
        <v>194</v>
      </c>
      <c r="D141" s="34">
        <f t="shared" si="7"/>
        <v>194</v>
      </c>
      <c r="E141" s="18"/>
      <c r="F141" s="50"/>
      <c r="G141" s="36">
        <f t="shared" si="5"/>
        <v>0</v>
      </c>
    </row>
    <row r="142" spans="1:7" ht="12.75">
      <c r="A142" s="17"/>
      <c r="B142" s="33" t="s">
        <v>71</v>
      </c>
      <c r="C142" s="26">
        <v>388</v>
      </c>
      <c r="D142" s="34">
        <f t="shared" si="7"/>
        <v>388</v>
      </c>
      <c r="E142" s="18"/>
      <c r="F142" s="50"/>
      <c r="G142" s="36">
        <f t="shared" si="5"/>
        <v>0</v>
      </c>
    </row>
    <row r="143" spans="1:7" ht="12.75">
      <c r="A143" s="17"/>
      <c r="B143" s="33" t="s">
        <v>72</v>
      </c>
      <c r="C143" s="26">
        <v>751</v>
      </c>
      <c r="D143" s="34">
        <f t="shared" si="7"/>
        <v>751</v>
      </c>
      <c r="E143" s="18"/>
      <c r="F143" s="50"/>
      <c r="G143" s="36">
        <f t="shared" si="5"/>
        <v>0</v>
      </c>
    </row>
    <row r="144" spans="1:7" ht="12.75">
      <c r="A144" s="17"/>
      <c r="B144" s="33" t="s">
        <v>73</v>
      </c>
      <c r="C144" s="26">
        <v>1285</v>
      </c>
      <c r="D144" s="34">
        <f t="shared" si="7"/>
        <v>1285</v>
      </c>
      <c r="E144" s="18"/>
      <c r="F144" s="50"/>
      <c r="G144" s="36">
        <f t="shared" si="5"/>
        <v>0</v>
      </c>
    </row>
    <row r="145" spans="1:7" ht="12.75">
      <c r="A145" s="17"/>
      <c r="B145" s="33" t="s">
        <v>74</v>
      </c>
      <c r="C145" s="26">
        <v>2199</v>
      </c>
      <c r="D145" s="34">
        <f t="shared" si="7"/>
        <v>2199</v>
      </c>
      <c r="E145" s="18"/>
      <c r="F145" s="50"/>
      <c r="G145" s="36">
        <f t="shared" si="5"/>
        <v>0</v>
      </c>
    </row>
    <row r="146" spans="1:7" ht="12.75">
      <c r="A146" s="17"/>
      <c r="B146" s="33" t="s">
        <v>75</v>
      </c>
      <c r="C146" s="26">
        <v>4645</v>
      </c>
      <c r="D146" s="34">
        <f t="shared" si="7"/>
        <v>4645</v>
      </c>
      <c r="E146" s="18"/>
      <c r="F146" s="50"/>
      <c r="G146" s="36">
        <f t="shared" si="5"/>
        <v>0</v>
      </c>
    </row>
    <row r="147" spans="1:7" ht="12.75">
      <c r="A147" s="17"/>
      <c r="B147" s="30"/>
      <c r="C147" s="28"/>
      <c r="D147" s="35"/>
      <c r="E147" s="29"/>
      <c r="F147" s="50"/>
      <c r="G147" s="36">
        <f t="shared" si="5"/>
        <v>0</v>
      </c>
    </row>
    <row r="148" spans="1:7" ht="12.75">
      <c r="A148" s="19"/>
      <c r="B148" s="33" t="s">
        <v>76</v>
      </c>
      <c r="C148" s="26">
        <v>1381</v>
      </c>
      <c r="D148" s="34">
        <f>((100-$G$5)/100)*C148</f>
        <v>1381</v>
      </c>
      <c r="E148" s="18"/>
      <c r="F148" s="50"/>
      <c r="G148" s="36">
        <f t="shared" si="5"/>
        <v>0</v>
      </c>
    </row>
    <row r="149" spans="1:7" ht="12.75">
      <c r="A149" s="17"/>
      <c r="B149" s="33" t="s">
        <v>77</v>
      </c>
      <c r="C149" s="26">
        <v>1463</v>
      </c>
      <c r="D149" s="34">
        <f>((100-$G$5)/100)*C149</f>
        <v>1463</v>
      </c>
      <c r="E149" s="18"/>
      <c r="F149" s="50"/>
      <c r="G149" s="36">
        <f t="shared" si="5"/>
        <v>0</v>
      </c>
    </row>
    <row r="150" spans="1:7" ht="12.75">
      <c r="A150" s="17"/>
      <c r="B150" s="33" t="s">
        <v>78</v>
      </c>
      <c r="C150" s="26">
        <v>1763</v>
      </c>
      <c r="D150" s="34">
        <f>((100-$G$5)/100)*C150</f>
        <v>1763</v>
      </c>
      <c r="E150" s="18"/>
      <c r="F150" s="50"/>
      <c r="G150" s="36">
        <f t="shared" si="5"/>
        <v>0</v>
      </c>
    </row>
    <row r="151" spans="1:7" ht="12.75">
      <c r="A151" s="17"/>
      <c r="B151" s="33" t="s">
        <v>79</v>
      </c>
      <c r="C151" s="26">
        <v>1899</v>
      </c>
      <c r="D151" s="34">
        <f>((100-$G$5)/100)*C151</f>
        <v>1899</v>
      </c>
      <c r="E151" s="18"/>
      <c r="F151" s="50"/>
      <c r="G151" s="36">
        <f t="shared" si="5"/>
        <v>0</v>
      </c>
    </row>
    <row r="152" spans="1:7" ht="12.75">
      <c r="A152" s="17"/>
      <c r="B152" s="30"/>
      <c r="C152" s="28"/>
      <c r="D152" s="35"/>
      <c r="E152" s="29"/>
      <c r="F152" s="50"/>
      <c r="G152" s="36">
        <f t="shared" si="5"/>
        <v>0</v>
      </c>
    </row>
    <row r="153" spans="1:7" ht="12.75">
      <c r="A153" s="17"/>
      <c r="B153" s="33" t="s">
        <v>80</v>
      </c>
      <c r="C153" s="26">
        <v>107</v>
      </c>
      <c r="D153" s="34">
        <f aca="true" t="shared" si="8" ref="D153:D160">((100-$G$5)/100)*C153</f>
        <v>107</v>
      </c>
      <c r="E153" s="18"/>
      <c r="F153" s="50"/>
      <c r="G153" s="36">
        <f t="shared" si="5"/>
        <v>0</v>
      </c>
    </row>
    <row r="154" spans="1:7" ht="12.75">
      <c r="A154" s="17"/>
      <c r="B154" s="33" t="s">
        <v>81</v>
      </c>
      <c r="C154" s="26">
        <v>158</v>
      </c>
      <c r="D154" s="34">
        <f t="shared" si="8"/>
        <v>158</v>
      </c>
      <c r="E154" s="18"/>
      <c r="F154" s="50"/>
      <c r="G154" s="36">
        <f t="shared" si="5"/>
        <v>0</v>
      </c>
    </row>
    <row r="155" spans="1:7" ht="12.75">
      <c r="A155" s="19"/>
      <c r="B155" s="33" t="s">
        <v>82</v>
      </c>
      <c r="C155" s="26">
        <v>253</v>
      </c>
      <c r="D155" s="34">
        <f t="shared" si="8"/>
        <v>253</v>
      </c>
      <c r="E155" s="18"/>
      <c r="F155" s="50"/>
      <c r="G155" s="36">
        <f t="shared" si="5"/>
        <v>0</v>
      </c>
    </row>
    <row r="156" spans="1:7" ht="12.75">
      <c r="A156" s="17"/>
      <c r="B156" s="33" t="s">
        <v>83</v>
      </c>
      <c r="C156" s="26">
        <v>506</v>
      </c>
      <c r="D156" s="34">
        <f t="shared" si="8"/>
        <v>506</v>
      </c>
      <c r="E156" s="18"/>
      <c r="F156" s="50"/>
      <c r="G156" s="36">
        <f t="shared" si="5"/>
        <v>0</v>
      </c>
    </row>
    <row r="157" spans="1:7" ht="12.75">
      <c r="A157" s="17"/>
      <c r="B157" s="33" t="s">
        <v>84</v>
      </c>
      <c r="C157" s="26">
        <v>858</v>
      </c>
      <c r="D157" s="34">
        <f t="shared" si="8"/>
        <v>858</v>
      </c>
      <c r="E157" s="18"/>
      <c r="F157" s="50"/>
      <c r="G157" s="36">
        <f t="shared" si="5"/>
        <v>0</v>
      </c>
    </row>
    <row r="158" spans="1:7" ht="12.75">
      <c r="A158" s="17"/>
      <c r="B158" s="33" t="s">
        <v>85</v>
      </c>
      <c r="C158" s="26">
        <v>1490</v>
      </c>
      <c r="D158" s="34">
        <f t="shared" si="8"/>
        <v>1490</v>
      </c>
      <c r="E158" s="18"/>
      <c r="F158" s="50"/>
      <c r="G158" s="36">
        <f t="shared" si="5"/>
        <v>0</v>
      </c>
    </row>
    <row r="159" spans="1:7" ht="12.75">
      <c r="A159" s="17"/>
      <c r="B159" s="27" t="s">
        <v>86</v>
      </c>
      <c r="C159" s="16">
        <v>2674</v>
      </c>
      <c r="D159" s="34">
        <f t="shared" si="8"/>
        <v>2674</v>
      </c>
      <c r="E159" s="18"/>
      <c r="F159" s="50"/>
      <c r="G159" s="36">
        <f t="shared" si="5"/>
        <v>0</v>
      </c>
    </row>
    <row r="160" spans="1:7" ht="12.75">
      <c r="A160" s="17"/>
      <c r="B160" s="27" t="s">
        <v>87</v>
      </c>
      <c r="C160" s="16">
        <v>5502</v>
      </c>
      <c r="D160" s="34">
        <f t="shared" si="8"/>
        <v>5502</v>
      </c>
      <c r="E160" s="18"/>
      <c r="F160" s="50"/>
      <c r="G160" s="36">
        <f t="shared" si="5"/>
        <v>0</v>
      </c>
    </row>
    <row r="161" spans="1:7" ht="12.75">
      <c r="A161" s="17"/>
      <c r="B161" s="30"/>
      <c r="C161" s="28"/>
      <c r="D161" s="35"/>
      <c r="E161" s="29"/>
      <c r="F161" s="50"/>
      <c r="G161" s="36">
        <f t="shared" si="5"/>
        <v>0</v>
      </c>
    </row>
    <row r="162" spans="1:7" ht="12.75">
      <c r="A162" s="17"/>
      <c r="B162" s="33" t="s">
        <v>88</v>
      </c>
      <c r="C162" s="26">
        <v>74</v>
      </c>
      <c r="D162" s="34">
        <f>((100-$G$5)/100)*C162</f>
        <v>74</v>
      </c>
      <c r="E162" s="18"/>
      <c r="F162" s="50"/>
      <c r="G162" s="36">
        <f t="shared" si="5"/>
        <v>0</v>
      </c>
    </row>
    <row r="163" spans="1:7" ht="12.75">
      <c r="A163" s="19"/>
      <c r="B163" s="33"/>
      <c r="C163" s="26"/>
      <c r="D163" s="34"/>
      <c r="E163" s="18"/>
      <c r="F163" s="50"/>
      <c r="G163" s="36">
        <f t="shared" si="5"/>
        <v>0</v>
      </c>
    </row>
    <row r="164" spans="1:7" ht="12.75">
      <c r="A164" s="17"/>
      <c r="B164" s="33"/>
      <c r="C164" s="26"/>
      <c r="D164" s="34"/>
      <c r="E164" s="18"/>
      <c r="F164" s="50"/>
      <c r="G164" s="36">
        <f t="shared" si="5"/>
        <v>0</v>
      </c>
    </row>
    <row r="165" spans="1:7" ht="12.75">
      <c r="A165" s="17"/>
      <c r="B165" s="30"/>
      <c r="C165" s="28"/>
      <c r="D165" s="35"/>
      <c r="E165" s="29"/>
      <c r="F165" s="50"/>
      <c r="G165" s="36">
        <f t="shared" si="5"/>
        <v>0</v>
      </c>
    </row>
    <row r="166" spans="1:7" ht="12.75">
      <c r="A166" s="17"/>
      <c r="B166" s="33" t="s">
        <v>89</v>
      </c>
      <c r="C166" s="26">
        <v>174</v>
      </c>
      <c r="D166" s="34">
        <f>((100-$G$5)/100)*C166</f>
        <v>174</v>
      </c>
      <c r="E166" s="18"/>
      <c r="F166" s="50"/>
      <c r="G166" s="36">
        <f t="shared" si="5"/>
        <v>0</v>
      </c>
    </row>
    <row r="167" spans="1:7" ht="12.75">
      <c r="A167" s="19"/>
      <c r="B167" s="33" t="s">
        <v>90</v>
      </c>
      <c r="C167" s="26">
        <v>256</v>
      </c>
      <c r="D167" s="34">
        <f>((100-$G$5)/100)*C167</f>
        <v>256</v>
      </c>
      <c r="E167" s="25"/>
      <c r="F167" s="50"/>
      <c r="G167" s="36">
        <f t="shared" si="5"/>
        <v>0</v>
      </c>
    </row>
    <row r="168" spans="1:7" ht="12.75">
      <c r="A168" s="19"/>
      <c r="B168" s="33" t="s">
        <v>91</v>
      </c>
      <c r="C168" s="26">
        <v>334</v>
      </c>
      <c r="D168" s="34">
        <f>((100-$G$5)/100)*C168</f>
        <v>334</v>
      </c>
      <c r="E168" s="25"/>
      <c r="F168" s="50"/>
      <c r="G168" s="36">
        <f t="shared" si="5"/>
        <v>0</v>
      </c>
    </row>
    <row r="169" spans="1:7" ht="12.75">
      <c r="A169" s="19"/>
      <c r="B169" s="30"/>
      <c r="C169" s="28"/>
      <c r="D169" s="35"/>
      <c r="E169" s="32"/>
      <c r="F169" s="50"/>
      <c r="G169" s="36">
        <f t="shared" si="5"/>
        <v>0</v>
      </c>
    </row>
    <row r="170" spans="1:7" ht="12.75">
      <c r="A170" s="19"/>
      <c r="B170" s="33" t="s">
        <v>92</v>
      </c>
      <c r="C170" s="26">
        <v>148</v>
      </c>
      <c r="D170" s="34">
        <f>((100-$G$5)/100)*C170</f>
        <v>148</v>
      </c>
      <c r="E170" s="25"/>
      <c r="F170" s="50"/>
      <c r="G170" s="36">
        <f t="shared" si="5"/>
        <v>0</v>
      </c>
    </row>
    <row r="171" spans="1:7" ht="12.75">
      <c r="A171" s="19"/>
      <c r="B171" s="33" t="s">
        <v>93</v>
      </c>
      <c r="C171" s="26">
        <v>256</v>
      </c>
      <c r="D171" s="34">
        <f>((100-$G$5)/100)*C171</f>
        <v>256</v>
      </c>
      <c r="E171" s="25"/>
      <c r="F171" s="50"/>
      <c r="G171" s="36">
        <f t="shared" si="5"/>
        <v>0</v>
      </c>
    </row>
    <row r="172" spans="1:7" ht="12.75">
      <c r="A172" s="31"/>
      <c r="B172" s="33"/>
      <c r="C172" s="26"/>
      <c r="D172" s="34"/>
      <c r="E172" s="25"/>
      <c r="F172" s="50"/>
      <c r="G172" s="36">
        <f t="shared" si="5"/>
        <v>0</v>
      </c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2023-07-24T13:30:58Z</cp:lastPrinted>
  <dcterms:created xsi:type="dcterms:W3CDTF">2018-04-19T13:04:56Z</dcterms:created>
  <dcterms:modified xsi:type="dcterms:W3CDTF">2023-07-24T17:18:44Z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