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X STREAM PP Sn10-korugované" sheetId="1" r:id="rId1"/>
  </sheets>
  <definedNames>
    <definedName name="_xlnm.Print_Area" localSheetId="0">'X STREAM PP Sn10-korugované'!$A$1:$G$154</definedName>
  </definedNames>
  <calcPr fullCalcOnLoad="1"/>
</workbook>
</file>

<file path=xl/sharedStrings.xml><?xml version="1.0" encoding="utf-8"?>
<sst xmlns="http://schemas.openxmlformats.org/spreadsheetml/2006/main" count="160" uniqueCount="155">
  <si>
    <t>PRAGMA+ID zátka DN200</t>
  </si>
  <si>
    <t>PRAGMA+ID zátka DN250</t>
  </si>
  <si>
    <t>PRAGMA+ID zátka DN300</t>
  </si>
  <si>
    <t>PRAGMA+ID zátka DN400</t>
  </si>
  <si>
    <t>PRAGMA+ID zátka DN500</t>
  </si>
  <si>
    <t>PRAGMA+ID zátka DN600</t>
  </si>
  <si>
    <t>PRAGMA OD přechod OD/KG DN150</t>
  </si>
  <si>
    <t>PRAGMA+ID přechod dřík/dřík KG DN200</t>
  </si>
  <si>
    <t>PRAGMA+ID přechod dřík/dřík KG DN250</t>
  </si>
  <si>
    <t>PRAGMA+ID přechod dřík/dřík KG DN300</t>
  </si>
  <si>
    <t>PRAGMA+ID přechod dřík/dřík KG DN400</t>
  </si>
  <si>
    <t>PRAGMA OD přechod na KG DN150</t>
  </si>
  <si>
    <t>PRAGMA+ID přechod na KG DN200x150</t>
  </si>
  <si>
    <t>PRAGMA+ID přechod na KG DN200</t>
  </si>
  <si>
    <t>PRAGMA+ID přechod na KG DN250</t>
  </si>
  <si>
    <t>PRAGMA+ID přechod na KG DN300</t>
  </si>
  <si>
    <t>PRAGMA+ID přechod na KG DN400</t>
  </si>
  <si>
    <t>PRAGMA+ID redukce excentrická DN200x150</t>
  </si>
  <si>
    <t>PRAGMA+ID redukce excentrická DN250x200</t>
  </si>
  <si>
    <t>PRAGMA+ID redukce excentrická DN300x250</t>
  </si>
  <si>
    <t>PRAGMA+ID redukce excentrická DN400x300</t>
  </si>
  <si>
    <t>PRAGMA+ID redukce excentrická DN500x400</t>
  </si>
  <si>
    <t>PRAGMA+ID redukce excentrická DN600x500</t>
  </si>
  <si>
    <t>PRAGMA+ID redukce excentrická DN800x600</t>
  </si>
  <si>
    <t>PRAGMA OD přesuvka DN150</t>
  </si>
  <si>
    <t>PRAGMA+ID přesuvka DN200</t>
  </si>
  <si>
    <t>PRAGMA+ID přesuvka DN250</t>
  </si>
  <si>
    <t>PRAGMA+ID přesuvka DN300</t>
  </si>
  <si>
    <t>PRAGMA+ID přesuvka DN400</t>
  </si>
  <si>
    <t>PRAGMA+ID přesuvka DN500</t>
  </si>
  <si>
    <t>PRAGMA+ID přesuvka DN600</t>
  </si>
  <si>
    <t xml:space="preserve">PRAGMA+ID přesuvka DN800 </t>
  </si>
  <si>
    <t xml:space="preserve">PRAGMA+ID přesuvka DN1000 </t>
  </si>
  <si>
    <t xml:space="preserve">KANALIZAČNÍ  POTRUBÍ  Z  PP (Sn10,Sn12,Sn16)      PRAGMA ID     </t>
  </si>
  <si>
    <t>DN 160 - 250</t>
  </si>
  <si>
    <t>DN 300 - 600</t>
  </si>
  <si>
    <t>DN 200 - 300</t>
  </si>
  <si>
    <t>DN 400 - 600</t>
  </si>
  <si>
    <t xml:space="preserve">KANALIZAČNÍ  TVAROVKY  PRAGMA ID     </t>
  </si>
  <si>
    <t>skup. 183</t>
  </si>
  <si>
    <t>skup. 184</t>
  </si>
  <si>
    <t>Korugované potrubí. Ceny potrubí včetně těsnění. Ceny tvarovek bez těsnění, pokud není určeno jinak</t>
  </si>
  <si>
    <t>PRAGMA OD trubka SN10 DN150x6m</t>
  </si>
  <si>
    <t>PRAGMA+ID trubka SN10 DN200x6m</t>
  </si>
  <si>
    <t>PRAGMA+ID trubka SN10 DN250x6m</t>
  </si>
  <si>
    <t>PRAGMA+ID trubka SN10 DN300x6m</t>
  </si>
  <si>
    <t>PRAGMA+ID trubka SN10 DN400x6m</t>
  </si>
  <si>
    <t>PRAGMA+ID trubka SN10 DN500x6m</t>
  </si>
  <si>
    <t>PRAGMA+ID trubka SN10 DN600x6m</t>
  </si>
  <si>
    <t>PRAGMA+ID trubka SN10 DN800x6m</t>
  </si>
  <si>
    <t>PRAGMA+ID trubka SN10 DN1000x6m</t>
  </si>
  <si>
    <t>PRAGMA OD trubka SN12 DN150x6m</t>
  </si>
  <si>
    <t>PRAGMA+ID trubka SN12 DN200x6m</t>
  </si>
  <si>
    <t>PRAGMA+ID trubka SN12 DN250x6m</t>
  </si>
  <si>
    <t>PRAGMA+ID trubka SN12 DN300x6m</t>
  </si>
  <si>
    <t>PRAGMA+ID trubka SN12 DN400x6m</t>
  </si>
  <si>
    <t>PRAGMA+ID trubka SN12 DN500x6m</t>
  </si>
  <si>
    <t>PRAGMA+ID trubka SN12 DN600x6m</t>
  </si>
  <si>
    <t>PRAGMA+ID trubka SN12 DN800x6m</t>
  </si>
  <si>
    <t>PRAGMA+ID trubka SN12 DN1000x6m</t>
  </si>
  <si>
    <t>PRAGMA OD trubka SN16 DN150x6m</t>
  </si>
  <si>
    <t>PRAGMA+ID trubka SN16 DN200x6m</t>
  </si>
  <si>
    <t>PRAGMA+ID trubka SN16 DN250x6m</t>
  </si>
  <si>
    <t>PRAGMA+ID trubka SN16 DN300x6m</t>
  </si>
  <si>
    <t>PRAGMA+ID trubka SN16 DN400x6m</t>
  </si>
  <si>
    <t>PRAGMA+ID trubka SN16 DN500x6m</t>
  </si>
  <si>
    <t>PRAGMA+ID trubka SN16 DN600x6m</t>
  </si>
  <si>
    <t>PRAGMA+ID trubka SN16 DN800x6m</t>
  </si>
  <si>
    <t>PRAGMA+ID trubka SN16 DN1000x6m</t>
  </si>
  <si>
    <t>PRAGMA OD koleno 15° DN150</t>
  </si>
  <si>
    <t>PRAGMA OD koleno 30° DN150</t>
  </si>
  <si>
    <t>PRAGMA OD koleno 45° DN150</t>
  </si>
  <si>
    <t xml:space="preserve">PRAGMA+ID koleno 15° DN200 </t>
  </si>
  <si>
    <t xml:space="preserve">PRAGMA+ID koleno 30° DN200 </t>
  </si>
  <si>
    <t xml:space="preserve">PRAGMA+ID koleno 45° DN200 </t>
  </si>
  <si>
    <t xml:space="preserve">PRAGMA+ID koleno 90° DN200 </t>
  </si>
  <si>
    <t xml:space="preserve">PRAGMA+ID koleno 15° DN250 </t>
  </si>
  <si>
    <t xml:space="preserve">PRAGMA+ID koleno 30° DN250 </t>
  </si>
  <si>
    <t xml:space="preserve">PRAGMA+ID koleno 45° DN250 </t>
  </si>
  <si>
    <t xml:space="preserve">PRAGMA+ID koleno 90° DN250 </t>
  </si>
  <si>
    <t>PRAGMA+ID koleno 15° DN300</t>
  </si>
  <si>
    <t>PRAGMA+ID koleno 30° DN300</t>
  </si>
  <si>
    <t>PRAGMA+ID koleno 45° DN300</t>
  </si>
  <si>
    <t>PRAGMA+ID koleno 90° DN300</t>
  </si>
  <si>
    <t>PRAGMA+ID koleno 15° DN400</t>
  </si>
  <si>
    <t>PRAGMA+ID koleno 30° DN400</t>
  </si>
  <si>
    <t>PRAGMA+ID koleno 45° DN400</t>
  </si>
  <si>
    <t>PRAGMA+ID koleno 90° DN400</t>
  </si>
  <si>
    <t>PRAGMA+ID koleno 15° DN500</t>
  </si>
  <si>
    <t>PRAGMA+ID koleno 30° DN500</t>
  </si>
  <si>
    <t>PRAGMA+ID koleno 45° DN500</t>
  </si>
  <si>
    <t>PRAGMA+ID koleno 90° DN500</t>
  </si>
  <si>
    <t>PRAGMA+ID koleno 15° DN600</t>
  </si>
  <si>
    <t>PRAGMA+ID koleno 30° DN600</t>
  </si>
  <si>
    <t>PRAGMA+ID koleno 45° DN600</t>
  </si>
  <si>
    <t>PRAGMA+ID koleno 90° DN600</t>
  </si>
  <si>
    <t>PRAGMA OD odbočka 45° DN150x150</t>
  </si>
  <si>
    <t>PRAGMA+ID odbočka 45° DN200x200</t>
  </si>
  <si>
    <t>PRAGMA+ID odbočka 45° DN250x200</t>
  </si>
  <si>
    <t>PRAGMA+ID odbočka 45° DN250x250</t>
  </si>
  <si>
    <t>PRAGMA+ID odbočka 45° DN300x200</t>
  </si>
  <si>
    <t>PRAGMA+ID odbočka 45° DN300x250</t>
  </si>
  <si>
    <t>PRAGMA+ID odbočka 45° DN300x300</t>
  </si>
  <si>
    <t>PRAGMA+ID odbočka 45° DN400x200</t>
  </si>
  <si>
    <t>PRAGMA+ID odbočka 45° DN400x250</t>
  </si>
  <si>
    <t>PRAGMA+ID odbočka 45° DN400x300</t>
  </si>
  <si>
    <t>PRAGMA+ID odbočka 45° DN400x400</t>
  </si>
  <si>
    <t>PRAGMA+ID odbočka 45° DN500x200</t>
  </si>
  <si>
    <t>PRAGMA+ID odbočka 45° DN500x250</t>
  </si>
  <si>
    <t>PRAGMA+ID odbočka 45° DN500x300</t>
  </si>
  <si>
    <t>PRAGMA+ID odbočka 45° DN500x400</t>
  </si>
  <si>
    <t>PRAGMA+ID odbočka 45° DN500x500</t>
  </si>
  <si>
    <t>PRAGMA+ID odbočka 45° DN600x200</t>
  </si>
  <si>
    <t>PRAGMA+ID odbočka 45° DN600x250</t>
  </si>
  <si>
    <t>PRAGMA+ID odbočka 45° DN600x300</t>
  </si>
  <si>
    <t>PRAGMA+ID odbočka 45° DN600x400</t>
  </si>
  <si>
    <t>PRAGMA+ID odbočka 45° DN600x500</t>
  </si>
  <si>
    <t>PRAGMA+ID odbočka 45° DN600x600</t>
  </si>
  <si>
    <t>PRAGMA+ID odbočka na KG 45° DN200x150</t>
  </si>
  <si>
    <t>PRAGMA+ID odbočka na KG 45° DN200x200</t>
  </si>
  <si>
    <t>PRAGMA+ID odbočka na KG 45° DN250x150</t>
  </si>
  <si>
    <t>PRAGMA+ID odbočka na KG 45° DN250x200</t>
  </si>
  <si>
    <t>PRAGMA+ID odbočka na KG 45° DN300x150</t>
  </si>
  <si>
    <t>PRAGMA+ID odbočka na KG 45° DN300x200</t>
  </si>
  <si>
    <t>PRAGMA+ID odbočka na KG 45° DN400x150</t>
  </si>
  <si>
    <t>PRAGMA+ID odbočka na KG 45° DN400x200</t>
  </si>
  <si>
    <t>PRAGMA+ID odbočka na KG 45° DN500x150</t>
  </si>
  <si>
    <t>PRAGMA+ID odbočka na KG 45° DN500x200</t>
  </si>
  <si>
    <t>PRAGMA+ID odbočka na KG 45° DN600x150</t>
  </si>
  <si>
    <t>PRAGMA+ID odbočka na KG 45° DN600x200</t>
  </si>
  <si>
    <t>PRAGMA OD těsnící kroužek DN150</t>
  </si>
  <si>
    <t>PRAGMA+ID těsnící kroužek DN200</t>
  </si>
  <si>
    <t>PRAGMA+ID těsnící kroužek DN250</t>
  </si>
  <si>
    <t>PRAGMA+ID těsnící kroužek DN300</t>
  </si>
  <si>
    <t>PRAGMA+ID těsnící kroužek DN400</t>
  </si>
  <si>
    <t>PRAGMA+ID těsnící kroužek DN500</t>
  </si>
  <si>
    <t>PRAGMA+ID těsnící kroužek DN600</t>
  </si>
  <si>
    <t xml:space="preserve">PRAGMA+ID těsnící kroužek DN800 </t>
  </si>
  <si>
    <t xml:space="preserve">PRAGMA+ID těsnící kroužek DN1000 </t>
  </si>
  <si>
    <t>PRAGMA OD zátka DN150</t>
  </si>
  <si>
    <t>ceny bez DPH</t>
  </si>
  <si>
    <t>www.uniza.cz</t>
  </si>
  <si>
    <t>RABAT %</t>
  </si>
  <si>
    <t>název zboží</t>
  </si>
  <si>
    <t>ceník kč/ks</t>
  </si>
  <si>
    <t>cena po rabatu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</si>
  <si>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</si>
  <si>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X-Stream koleno 45° DN400</t>
  </si>
  <si>
    <t>X-Stream koleno 45° DN500 *</t>
  </si>
  <si>
    <t>X-Stream koleno 45° DN600 *</t>
  </si>
  <si>
    <t>suma</t>
  </si>
  <si>
    <t>ks</t>
  </si>
  <si>
    <t>po slevě</t>
  </si>
  <si>
    <t>tel: 482 739 525, mob: 734 251 900, email: uniza@uniza.cz</t>
  </si>
  <si>
    <t>ceník 04/2023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</si>
</sst>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6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b/>
      <sz val="7"/>
      <name val="Arial CE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59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5"/>
      <color indexed="36"/>
      <name val="Arial"/>
      <family val="2"/>
    </font>
    <font>
      <i/>
      <sz val="8"/>
      <color indexed="5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4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5" fillId="0" borderId="0">
      <alignment/>
      <protection/>
    </xf>
    <xf numFmtId="38" fontId="0" fillId="0" borderId="0" applyFon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6" applyNumberFormat="0" applyFon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9" fillId="0" borderId="8" applyNumberFormat="0" applyFill="0" applyAlignment="0" applyProtection="0"/>
    <xf numFmtId="0" fontId="41" fillId="0" borderId="9" applyNumberFormat="0" applyFont="0" applyFill="0" applyAlignment="0" applyProtection="0"/>
    <xf numFmtId="197" fontId="42" fillId="0" borderId="10" applyNumberFormat="0" applyProtection="0">
      <alignment horizontal="right" vertical="center"/>
    </xf>
    <xf numFmtId="197" fontId="43" fillId="0" borderId="11" applyNumberFormat="0" applyProtection="0">
      <alignment horizontal="right" vertical="center"/>
    </xf>
    <xf numFmtId="0" fontId="43" fillId="19" borderId="9" applyNumberFormat="0" applyAlignment="0" applyProtection="0"/>
    <xf numFmtId="0" fontId="44" fillId="20" borderId="11" applyNumberFormat="0" applyAlignment="0">
      <protection locked="0"/>
    </xf>
    <xf numFmtId="0" fontId="44" fillId="20" borderId="11" applyNumberFormat="0" applyAlignment="0">
      <protection locked="0"/>
    </xf>
    <xf numFmtId="0" fontId="45" fillId="0" borderId="12" applyNumberFormat="0" applyFill="0" applyBorder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197" fontId="46" fillId="20" borderId="10" applyNumberFormat="0" applyBorder="0">
      <alignment horizontal="right" vertical="center"/>
      <protection locked="0"/>
    </xf>
    <xf numFmtId="197" fontId="47" fillId="20" borderId="11" applyNumberFormat="0" applyBorder="0">
      <alignment horizontal="right" vertical="center"/>
      <protection locked="0"/>
    </xf>
    <xf numFmtId="0" fontId="45" fillId="20" borderId="11" applyNumberFormat="0" applyAlignment="0" applyProtection="0"/>
    <xf numFmtId="197" fontId="47" fillId="20" borderId="11" applyNumberFormat="0" applyProtection="0">
      <alignment horizontal="right" vertical="center"/>
    </xf>
    <xf numFmtId="0" fontId="48" fillId="0" borderId="12" applyNumberFormat="0" applyBorder="0" applyAlignment="0" applyProtection="0"/>
    <xf numFmtId="0" fontId="41" fillId="0" borderId="13" applyNumberFormat="0" applyFont="0" applyFill="0" applyAlignment="0" applyProtection="0"/>
    <xf numFmtId="197" fontId="49" fillId="21" borderId="14" applyNumberFormat="0" applyBorder="0" applyAlignment="0" applyProtection="0"/>
    <xf numFmtId="197" fontId="50" fillId="22" borderId="14" applyNumberFormat="0" applyBorder="0" applyAlignment="0" applyProtection="0"/>
    <xf numFmtId="197" fontId="50" fillId="23" borderId="14" applyNumberFormat="0" applyBorder="0" applyAlignment="0" applyProtection="0"/>
    <xf numFmtId="197" fontId="51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4" borderId="14" applyNumberFormat="0" applyBorder="0" applyAlignment="0" applyProtection="0"/>
    <xf numFmtId="197" fontId="52" fillId="25" borderId="14" applyNumberFormat="0" applyBorder="0" applyAlignment="0" applyProtection="0"/>
    <xf numFmtId="197" fontId="52" fillId="26" borderId="14" applyNumberFormat="0" applyBorder="0" applyAlignment="0" applyProtection="0"/>
    <xf numFmtId="197" fontId="52" fillId="26" borderId="14" applyNumberFormat="0" applyBorder="0" applyAlignment="0" applyProtection="0"/>
    <xf numFmtId="197" fontId="42" fillId="0" borderId="10" applyNumberFormat="0" applyFill="0" applyBorder="0" applyAlignment="0" applyProtection="0"/>
    <xf numFmtId="197" fontId="42" fillId="27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4" fillId="19" borderId="9" applyNumberFormat="0" applyAlignment="0" applyProtection="0"/>
    <xf numFmtId="0" fontId="44" fillId="20" borderId="9" applyNumberFormat="0" applyAlignment="0" applyProtection="0"/>
    <xf numFmtId="0" fontId="44" fillId="20" borderId="11" applyNumberFormat="0" applyAlignment="0" applyProtection="0"/>
    <xf numFmtId="197" fontId="42" fillId="20" borderId="10" applyNumberFormat="0" applyBorder="0">
      <alignment horizontal="right" vertical="center"/>
      <protection locked="0"/>
    </xf>
    <xf numFmtId="197" fontId="43" fillId="20" borderId="11" applyNumberFormat="0" applyBorder="0">
      <alignment horizontal="right" vertical="center"/>
      <protection locked="0"/>
    </xf>
    <xf numFmtId="197" fontId="42" fillId="27" borderId="9" applyNumberFormat="0" applyAlignment="0" applyProtection="0"/>
    <xf numFmtId="0" fontId="43" fillId="19" borderId="11" applyNumberFormat="0" applyAlignment="0" applyProtection="0"/>
    <xf numFmtId="197" fontId="42" fillId="0" borderId="10" applyNumberFormat="0" applyFill="0" applyBorder="0" applyAlignment="0" applyProtection="0"/>
    <xf numFmtId="0" fontId="44" fillId="20" borderId="11" applyNumberFormat="0" applyAlignment="0" applyProtection="0"/>
    <xf numFmtId="197" fontId="43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7" borderId="11" applyNumberFormat="0" applyAlignment="0" applyProtection="0"/>
    <xf numFmtId="0" fontId="28" fillId="29" borderId="11" applyNumberFormat="0" applyAlignment="0" applyProtection="0"/>
    <xf numFmtId="0" fontId="27" fillId="29" borderId="15" applyNumberFormat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4" fillId="8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8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0" fillId="35" borderId="20" xfId="0" applyFont="1" applyFill="1" applyBorder="1" applyAlignment="1">
      <alignment horizontal="left"/>
    </xf>
    <xf numFmtId="0" fontId="11" fillId="35" borderId="21" xfId="0" applyFont="1" applyFill="1" applyBorder="1" applyAlignment="1">
      <alignment/>
    </xf>
    <xf numFmtId="180" fontId="11" fillId="35" borderId="21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6" xfId="0" applyBorder="1" applyAlignment="1">
      <alignment/>
    </xf>
    <xf numFmtId="2" fontId="15" fillId="0" borderId="6" xfId="0" applyNumberFormat="1" applyFont="1" applyBorder="1" applyAlignment="1">
      <alignment/>
    </xf>
    <xf numFmtId="3" fontId="15" fillId="8" borderId="6" xfId="0" applyNumberFormat="1" applyFont="1" applyFill="1" applyBorder="1" applyAlignment="1">
      <alignment/>
    </xf>
    <xf numFmtId="2" fontId="15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17" fillId="0" borderId="6" xfId="0" applyFont="1" applyBorder="1" applyAlignment="1">
      <alignment/>
    </xf>
    <xf numFmtId="181" fontId="6" fillId="4" borderId="6" xfId="0" applyNumberFormat="1" applyFont="1" applyFill="1" applyBorder="1" applyAlignment="1">
      <alignment horizontal="right"/>
    </xf>
    <xf numFmtId="0" fontId="18" fillId="4" borderId="22" xfId="0" applyNumberFormat="1" applyFont="1" applyFill="1" applyBorder="1" applyAlignment="1">
      <alignment horizontal="right"/>
    </xf>
    <xf numFmtId="181" fontId="14" fillId="4" borderId="23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1" fontId="56" fillId="4" borderId="6" xfId="0" applyNumberFormat="1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6" xfId="0" applyFont="1" applyFill="1" applyBorder="1" applyAlignment="1">
      <alignment/>
    </xf>
    <xf numFmtId="0" fontId="17" fillId="10" borderId="6" xfId="0" applyNumberFormat="1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2" fontId="17" fillId="8" borderId="6" xfId="0" applyNumberFormat="1" applyFont="1" applyFill="1" applyBorder="1" applyAlignment="1">
      <alignment horizontal="center"/>
    </xf>
    <xf numFmtId="1" fontId="57" fillId="8" borderId="6" xfId="0" applyNumberFormat="1" applyFont="1" applyFill="1" applyBorder="1" applyAlignment="1">
      <alignment horizontal="center"/>
    </xf>
    <xf numFmtId="0" fontId="55" fillId="0" borderId="24" xfId="196" applyNumberFormat="1" applyFont="1" applyFill="1" applyBorder="1" applyAlignment="1">
      <alignment horizontal="left" vertical="center"/>
      <protection/>
    </xf>
    <xf numFmtId="0" fontId="55" fillId="0" borderId="11" xfId="196" applyNumberFormat="1" applyFont="1" applyFill="1" applyBorder="1" applyAlignment="1">
      <alignment horizontal="left" vertical="center"/>
      <protection/>
    </xf>
    <xf numFmtId="3" fontId="55" fillId="0" borderId="24" xfId="357" applyNumberFormat="1" applyFont="1" applyFill="1" applyBorder="1" applyAlignment="1">
      <alignment horizontal="right" vertical="center"/>
      <protection/>
    </xf>
    <xf numFmtId="3" fontId="64" fillId="0" borderId="24" xfId="357" applyNumberFormat="1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>
      <alignment horizontal="center"/>
    </xf>
    <xf numFmtId="1" fontId="55" fillId="0" borderId="11" xfId="196" applyNumberFormat="1" applyFont="1" applyFill="1" applyBorder="1" applyAlignment="1">
      <alignment horizontal="left" vertical="center"/>
      <protection/>
    </xf>
    <xf numFmtId="1" fontId="5" fillId="0" borderId="6" xfId="0" applyNumberFormat="1" applyFont="1" applyFill="1" applyBorder="1" applyAlignment="1">
      <alignment/>
    </xf>
    <xf numFmtId="1" fontId="55" fillId="0" borderId="24" xfId="357" applyNumberFormat="1" applyFont="1" applyFill="1" applyBorder="1" applyAlignment="1">
      <alignment horizontal="right" vertical="center"/>
      <protection/>
    </xf>
    <xf numFmtId="1" fontId="15" fillId="0" borderId="6" xfId="0" applyNumberFormat="1" applyFont="1" applyFill="1" applyBorder="1" applyAlignment="1">
      <alignment horizontal="right"/>
    </xf>
    <xf numFmtId="1" fontId="5" fillId="8" borderId="6" xfId="0" applyNumberFormat="1" applyFont="1" applyFill="1" applyBorder="1" applyAlignment="1">
      <alignment/>
    </xf>
    <xf numFmtId="1" fontId="15" fillId="8" borderId="6" xfId="0" applyNumberFormat="1" applyFont="1" applyFill="1" applyBorder="1" applyAlignment="1">
      <alignment horizontal="right"/>
    </xf>
  </cellXfs>
  <cellStyles count="444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2_X STREAM PP Sn10-korugované" xfId="196"/>
    <cellStyle name="Normální 2 3" xfId="197"/>
    <cellStyle name="Normální 2 3 2" xfId="198"/>
    <cellStyle name="Normální 2 3 2 2" xfId="199"/>
    <cellStyle name="Normální 2 3 3" xfId="200"/>
    <cellStyle name="Normální 2 3 4" xfId="201"/>
    <cellStyle name="Normální 2 3 5" xfId="202"/>
    <cellStyle name="Normální 2 4" xfId="203"/>
    <cellStyle name="Normální 2 4 2" xfId="204"/>
    <cellStyle name="Normální 2 5" xfId="205"/>
    <cellStyle name="Normální 2 5 2" xfId="206"/>
    <cellStyle name="Normální 2 5 2 2" xfId="207"/>
    <cellStyle name="Normální 2 5 2 2 2" xfId="208"/>
    <cellStyle name="Normální 2 5 2 2 3" xfId="209"/>
    <cellStyle name="Normální 2 5 2 2 4" xfId="210"/>
    <cellStyle name="Normální 2 5 2 2 5" xfId="211"/>
    <cellStyle name="Normální 2 5 2 3" xfId="212"/>
    <cellStyle name="Normální 2 5 2 4" xfId="213"/>
    <cellStyle name="Normální 2 5 2 5" xfId="214"/>
    <cellStyle name="Normální 2 5 2 6" xfId="215"/>
    <cellStyle name="Normální 2 5 2 7" xfId="216"/>
    <cellStyle name="Normální 2 5 3" xfId="217"/>
    <cellStyle name="Normální 2 5 3 2" xfId="218"/>
    <cellStyle name="Normální 2 5 3 3" xfId="219"/>
    <cellStyle name="Normální 2 5 3 4" xfId="220"/>
    <cellStyle name="Normální 2 5 3 5" xfId="221"/>
    <cellStyle name="Normální 2 5 4" xfId="222"/>
    <cellStyle name="Normální 2 5 4 2" xfId="223"/>
    <cellStyle name="Normální 2 5 4 3" xfId="224"/>
    <cellStyle name="Normální 2 5 5" xfId="225"/>
    <cellStyle name="Normální 2 5 6" xfId="226"/>
    <cellStyle name="Normální 2 5 7" xfId="227"/>
    <cellStyle name="Normální 2 5 8" xfId="228"/>
    <cellStyle name="Normální 2 6" xfId="229"/>
    <cellStyle name="Normální 2 7" xfId="230"/>
    <cellStyle name="Normální 2 7 2" xfId="231"/>
    <cellStyle name="Normální 2 7 2 2" xfId="232"/>
    <cellStyle name="Normální 2 7 2 3" xfId="233"/>
    <cellStyle name="Normální 2 7 2 4" xfId="234"/>
    <cellStyle name="Normální 2 7 2 5" xfId="235"/>
    <cellStyle name="Normální 2 7 3" xfId="236"/>
    <cellStyle name="Normální 2 7 4" xfId="237"/>
    <cellStyle name="Normální 2 7 5" xfId="238"/>
    <cellStyle name="Normální 2 7 6" xfId="239"/>
    <cellStyle name="Normální 2 7 7" xfId="240"/>
    <cellStyle name="Normální 2 8" xfId="241"/>
    <cellStyle name="Normální 2 8 2" xfId="242"/>
    <cellStyle name="Normální 2 8 3" xfId="243"/>
    <cellStyle name="Normální 2 8 4" xfId="244"/>
    <cellStyle name="Normální 2 8 5" xfId="245"/>
    <cellStyle name="Normální 2 8 6" xfId="246"/>
    <cellStyle name="Normální 2 9" xfId="247"/>
    <cellStyle name="Normální 2 9 2" xfId="248"/>
    <cellStyle name="Normální 2 9 3" xfId="249"/>
    <cellStyle name="Normální 2 9 4" xfId="250"/>
    <cellStyle name="Normální 2 9 5" xfId="251"/>
    <cellStyle name="Normální 2_QUANTUM PVC Sn12-plnostěnné" xfId="252"/>
    <cellStyle name="Normální 20" xfId="253"/>
    <cellStyle name="Normální 3" xfId="254"/>
    <cellStyle name="Normální 3 2" xfId="255"/>
    <cellStyle name="Normální 3 2 2" xfId="256"/>
    <cellStyle name="Normální 3 2 2 2" xfId="257"/>
    <cellStyle name="Normální 3 2 2 3" xfId="258"/>
    <cellStyle name="Normální 3 2 2 4" xfId="259"/>
    <cellStyle name="Normální 3 2 2 5" xfId="260"/>
    <cellStyle name="Normální 3 2 2 6" xfId="261"/>
    <cellStyle name="Normální 3 2 3" xfId="262"/>
    <cellStyle name="Normální 3 2 4" xfId="263"/>
    <cellStyle name="Normální 3 2 5" xfId="264"/>
    <cellStyle name="Normální 3 2 6" xfId="265"/>
    <cellStyle name="Normální 3 2 7" xfId="266"/>
    <cellStyle name="Normální 3 2 8" xfId="267"/>
    <cellStyle name="Normální 3 3" xfId="268"/>
    <cellStyle name="Normální 3 3 2" xfId="269"/>
    <cellStyle name="Normální 3 3 3" xfId="270"/>
    <cellStyle name="Normální 3 3 4" xfId="271"/>
    <cellStyle name="Normální 3 3 5" xfId="272"/>
    <cellStyle name="Normální 3 3 6" xfId="273"/>
    <cellStyle name="Normální 3 4" xfId="274"/>
    <cellStyle name="Normální 3 4 2" xfId="275"/>
    <cellStyle name="Normální 3 4 3" xfId="276"/>
    <cellStyle name="Normální 3 5" xfId="277"/>
    <cellStyle name="Normální 3 6" xfId="278"/>
    <cellStyle name="Normální 3 7" xfId="279"/>
    <cellStyle name="Normální 3 8" xfId="280"/>
    <cellStyle name="Normální 3 9" xfId="281"/>
    <cellStyle name="normální 4" xfId="282"/>
    <cellStyle name="Normální 4 2" xfId="283"/>
    <cellStyle name="Normální 4 2 2" xfId="284"/>
    <cellStyle name="Normální 4 3" xfId="285"/>
    <cellStyle name="Normální 4 3 2" xfId="286"/>
    <cellStyle name="Normální 4 4" xfId="287"/>
    <cellStyle name="Normální 4_QUANTUM PVC Sn12-plnostěnné" xfId="288"/>
    <cellStyle name="Normální 5" xfId="289"/>
    <cellStyle name="Normální 5 2" xfId="290"/>
    <cellStyle name="Normální 5 2 2" xfId="291"/>
    <cellStyle name="Normální 5 2 2 2" xfId="292"/>
    <cellStyle name="Normální 5 2 2 3" xfId="293"/>
    <cellStyle name="Normální 5 2 2 4" xfId="294"/>
    <cellStyle name="Normální 5 2 2 5" xfId="295"/>
    <cellStyle name="Normální 5 2 3" xfId="296"/>
    <cellStyle name="Normální 5 2 4" xfId="297"/>
    <cellStyle name="Normální 5 2 5" xfId="298"/>
    <cellStyle name="Normální 5 2 6" xfId="299"/>
    <cellStyle name="Normální 5 2 7" xfId="300"/>
    <cellStyle name="Normální 5 2 8" xfId="301"/>
    <cellStyle name="Normální 5 3" xfId="302"/>
    <cellStyle name="Normální 5 3 2" xfId="303"/>
    <cellStyle name="Normální 5 3 3" xfId="304"/>
    <cellStyle name="Normální 5 3 4" xfId="305"/>
    <cellStyle name="Normální 5 3 5" xfId="306"/>
    <cellStyle name="Normální 5 3 6" xfId="307"/>
    <cellStyle name="Normální 5 4" xfId="308"/>
    <cellStyle name="Normální 5 4 2" xfId="309"/>
    <cellStyle name="Normální 5 4 3" xfId="310"/>
    <cellStyle name="Normální 5 5" xfId="311"/>
    <cellStyle name="Normální 5 6" xfId="312"/>
    <cellStyle name="Normální 5 7" xfId="313"/>
    <cellStyle name="Normální 5 8" xfId="314"/>
    <cellStyle name="Normální 5 9" xfId="315"/>
    <cellStyle name="Normální 5_QUANTUM PVC Sn12-plnostěnné" xfId="316"/>
    <cellStyle name="Normální 6" xfId="317"/>
    <cellStyle name="Normální 6 2" xfId="318"/>
    <cellStyle name="Normální 6 2 2" xfId="319"/>
    <cellStyle name="Normální 6 2 2 2" xfId="320"/>
    <cellStyle name="Normální 6 2 2 3" xfId="321"/>
    <cellStyle name="Normální 6 2 2 4" xfId="322"/>
    <cellStyle name="Normální 6 2 2 5" xfId="323"/>
    <cellStyle name="Normální 6 2 3" xfId="324"/>
    <cellStyle name="Normální 6 2 4" xfId="325"/>
    <cellStyle name="Normální 6 2 5" xfId="326"/>
    <cellStyle name="Normální 6 2 6" xfId="327"/>
    <cellStyle name="Normální 6 2 7" xfId="328"/>
    <cellStyle name="Normální 6 2 8" xfId="329"/>
    <cellStyle name="Normální 6 3" xfId="330"/>
    <cellStyle name="Normální 6 3 2" xfId="331"/>
    <cellStyle name="Normální 6 3 3" xfId="332"/>
    <cellStyle name="Normální 6 3 4" xfId="333"/>
    <cellStyle name="Normální 6 3 5" xfId="334"/>
    <cellStyle name="Normální 6 3 6" xfId="335"/>
    <cellStyle name="Normální 6 4" xfId="336"/>
    <cellStyle name="Normální 6 4 2" xfId="337"/>
    <cellStyle name="Normální 6 4 3" xfId="338"/>
    <cellStyle name="Normální 6 5" xfId="339"/>
    <cellStyle name="Normální 6 6" xfId="340"/>
    <cellStyle name="Normální 6 7" xfId="341"/>
    <cellStyle name="Normální 6 8" xfId="342"/>
    <cellStyle name="Normální 6 9" xfId="343"/>
    <cellStyle name="Normální 7" xfId="344"/>
    <cellStyle name="Normální 7 2" xfId="345"/>
    <cellStyle name="Normální 7 2 2" xfId="346"/>
    <cellStyle name="Normální 7 3" xfId="347"/>
    <cellStyle name="Normální 7 4" xfId="348"/>
    <cellStyle name="Normální 8" xfId="349"/>
    <cellStyle name="Normální 8 2" xfId="350"/>
    <cellStyle name="Normální 9" xfId="351"/>
    <cellStyle name="Normální 9 2" xfId="352"/>
    <cellStyle name="Normální 9 3" xfId="353"/>
    <cellStyle name="Normální 9 4" xfId="354"/>
    <cellStyle name="Normální 9 5" xfId="355"/>
    <cellStyle name="Normální 9 6" xfId="356"/>
    <cellStyle name="normální_X STREAM PP Sn10-korugované" xfId="357"/>
    <cellStyle name="písmo DEM ceník" xfId="358"/>
    <cellStyle name="Poznámka" xfId="359"/>
    <cellStyle name="Percent" xfId="360"/>
    <cellStyle name="Procenta 2" xfId="361"/>
    <cellStyle name="Procenta 2 2" xfId="362"/>
    <cellStyle name="Procenta 2 2 2" xfId="363"/>
    <cellStyle name="Procenta 2 2 2 2" xfId="364"/>
    <cellStyle name="Procenta 2 2 2 3" xfId="365"/>
    <cellStyle name="Procenta 2 2 2 4" xfId="366"/>
    <cellStyle name="Procenta 2 2 2 5" xfId="367"/>
    <cellStyle name="Procenta 2 2 2 6" xfId="368"/>
    <cellStyle name="Procenta 2 2 3" xfId="369"/>
    <cellStyle name="Procenta 2 2 4" xfId="370"/>
    <cellStyle name="Procenta 2 2 5" xfId="371"/>
    <cellStyle name="Procenta 2 2 6" xfId="372"/>
    <cellStyle name="Procenta 2 2 7" xfId="373"/>
    <cellStyle name="Procenta 2 3" xfId="374"/>
    <cellStyle name="Procenta 2 3 2" xfId="375"/>
    <cellStyle name="Procenta 2 3 3" xfId="376"/>
    <cellStyle name="Procenta 2 3 4" xfId="377"/>
    <cellStyle name="Procenta 2 3 5" xfId="378"/>
    <cellStyle name="Procenta 2 3 6" xfId="379"/>
    <cellStyle name="Procenta 2 4" xfId="380"/>
    <cellStyle name="Procenta 2 4 2" xfId="381"/>
    <cellStyle name="Procenta 2 4 3" xfId="382"/>
    <cellStyle name="Procenta 2 5" xfId="383"/>
    <cellStyle name="Procenta 2 6" xfId="384"/>
    <cellStyle name="Procenta 2 7" xfId="385"/>
    <cellStyle name="Procenta 2 8" xfId="386"/>
    <cellStyle name="Procenta 3" xfId="387"/>
    <cellStyle name="Procenta 3 2" xfId="388"/>
    <cellStyle name="Procenta 3 2 2" xfId="389"/>
    <cellStyle name="Procenta 3 3" xfId="390"/>
    <cellStyle name="Procenta 4" xfId="391"/>
    <cellStyle name="Procenta 4 2" xfId="392"/>
    <cellStyle name="Procenta 4 3" xfId="393"/>
    <cellStyle name="Procenta 5" xfId="394"/>
    <cellStyle name="Procenta 5 2" xfId="395"/>
    <cellStyle name="Procenta 5 3" xfId="396"/>
    <cellStyle name="Procenta 6" xfId="397"/>
    <cellStyle name="Procenta 7" xfId="398"/>
    <cellStyle name="Procenta 8" xfId="399"/>
    <cellStyle name="Procenta 9" xfId="400"/>
    <cellStyle name="Propojená buňka" xfId="401"/>
    <cellStyle name="SAPBorder" xfId="402"/>
    <cellStyle name="SAPDataCell" xfId="403"/>
    <cellStyle name="SAPDataTotalCell" xfId="404"/>
    <cellStyle name="SAPDimensionCell" xfId="405"/>
    <cellStyle name="SAPEditableDataCell" xfId="406"/>
    <cellStyle name="SAPEditableDataTotalCell" xfId="407"/>
    <cellStyle name="SAPEmphasized" xfId="408"/>
    <cellStyle name="SAPEmphasizedEditableDataCell" xfId="409"/>
    <cellStyle name="SAPEmphasizedEditableDataTotalCell" xfId="410"/>
    <cellStyle name="SAPEmphasizedLockedDataCell" xfId="411"/>
    <cellStyle name="SAPEmphasizedLockedDataTotalCell" xfId="412"/>
    <cellStyle name="SAPEmphasizedReadonlyDataCell" xfId="413"/>
    <cellStyle name="SAPEmphasizedReadonlyDataTotalCell" xfId="414"/>
    <cellStyle name="SAPEmphasizedTotal" xfId="415"/>
    <cellStyle name="SAPError" xfId="416"/>
    <cellStyle name="SAPExceptionLevel1" xfId="417"/>
    <cellStyle name="SAPExceptionLevel2" xfId="418"/>
    <cellStyle name="SAPExceptionLevel3" xfId="419"/>
    <cellStyle name="SAPExceptionLevel4" xfId="420"/>
    <cellStyle name="SAPExceptionLevel5" xfId="421"/>
    <cellStyle name="SAPExceptionLevel6" xfId="422"/>
    <cellStyle name="SAPExceptionLevel7" xfId="423"/>
    <cellStyle name="SAPExceptionLevel8" xfId="424"/>
    <cellStyle name="SAPExceptionLevel9" xfId="425"/>
    <cellStyle name="SAPFormula" xfId="426"/>
    <cellStyle name="SAPGroupingFillCell" xfId="427"/>
    <cellStyle name="SAPHierarchyCell0" xfId="428"/>
    <cellStyle name="SAPHierarchyCell1" xfId="429"/>
    <cellStyle name="SAPHierarchyCell2" xfId="430"/>
    <cellStyle name="SAPHierarchyCell3" xfId="431"/>
    <cellStyle name="SAPHierarchyCell4" xfId="432"/>
    <cellStyle name="SAPLockedDataCell" xfId="433"/>
    <cellStyle name="SAPLockedDataTotalCell" xfId="434"/>
    <cellStyle name="SAPMemberCell" xfId="435"/>
    <cellStyle name="SAPMemberTotalCell" xfId="436"/>
    <cellStyle name="SAPMessageText" xfId="437"/>
    <cellStyle name="SAPReadonlyDataCell" xfId="438"/>
    <cellStyle name="SAPReadonlyDataTotalCell" xfId="439"/>
    <cellStyle name="Followed Hyperlink" xfId="440"/>
    <cellStyle name="Správně" xfId="441"/>
    <cellStyle name="Standard 2" xfId="442"/>
    <cellStyle name="Standard 4" xfId="443"/>
    <cellStyle name="Standard_HT" xfId="444"/>
    <cellStyle name="Styl 1" xfId="445"/>
    <cellStyle name="Text upozornění" xfId="446"/>
    <cellStyle name="Vstup" xfId="447"/>
    <cellStyle name="Výpočet" xfId="448"/>
    <cellStyle name="Výstup" xfId="449"/>
    <cellStyle name="Vysvětlující text" xfId="450"/>
    <cellStyle name="Zvýraznění 1" xfId="451"/>
    <cellStyle name="Zvýraznění 2" xfId="452"/>
    <cellStyle name="Zvýraznění 3" xfId="453"/>
    <cellStyle name="Zvýraznění 4" xfId="454"/>
    <cellStyle name="Zvýraznění 5" xfId="455"/>
    <cellStyle name="Zvýraznění 6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82" name="WordArt 92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83" name="WordArt 93"/>
        <xdr:cNvSpPr>
          <a:spLocks/>
        </xdr:cNvSpPr>
      </xdr:nvSpPr>
      <xdr:spPr>
        <a:xfrm>
          <a:off x="5591175" y="77152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85725</xdr:colOff>
      <xdr:row>9</xdr:row>
      <xdr:rowOff>9525</xdr:rowOff>
    </xdr:from>
    <xdr:to>
      <xdr:col>0</xdr:col>
      <xdr:colOff>1047750</xdr:colOff>
      <xdr:row>14</xdr:row>
      <xdr:rowOff>38100</xdr:rowOff>
    </xdr:to>
    <xdr:pic>
      <xdr:nvPicPr>
        <xdr:cNvPr id="84" name="Obrázek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54305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39</xdr:row>
      <xdr:rowOff>0</xdr:rowOff>
    </xdr:from>
    <xdr:to>
      <xdr:col>0</xdr:col>
      <xdr:colOff>809625</xdr:colOff>
      <xdr:row>43</xdr:row>
      <xdr:rowOff>66675</xdr:rowOff>
    </xdr:to>
    <xdr:pic>
      <xdr:nvPicPr>
        <xdr:cNvPr id="85" name="Obrázek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644842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48</xdr:row>
      <xdr:rowOff>133350</xdr:rowOff>
    </xdr:from>
    <xdr:to>
      <xdr:col>0</xdr:col>
      <xdr:colOff>933450</xdr:colOff>
      <xdr:row>52</xdr:row>
      <xdr:rowOff>161925</xdr:rowOff>
    </xdr:to>
    <xdr:pic>
      <xdr:nvPicPr>
        <xdr:cNvPr id="86" name="Obrázek 35"/>
        <xdr:cNvPicPr preferRelativeResize="1">
          <a:picLocks noChangeAspect="1"/>
        </xdr:cNvPicPr>
      </xdr:nvPicPr>
      <xdr:blipFill>
        <a:blip r:embed="rId6"/>
        <a:srcRect l="13906" t="12751" r="13906" b="11408"/>
        <a:stretch>
          <a:fillRect/>
        </a:stretch>
      </xdr:blipFill>
      <xdr:spPr>
        <a:xfrm>
          <a:off x="171450" y="803910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58</xdr:row>
      <xdr:rowOff>85725</xdr:rowOff>
    </xdr:from>
    <xdr:to>
      <xdr:col>0</xdr:col>
      <xdr:colOff>933450</xdr:colOff>
      <xdr:row>62</xdr:row>
      <xdr:rowOff>57150</xdr:rowOff>
    </xdr:to>
    <xdr:pic>
      <xdr:nvPicPr>
        <xdr:cNvPr id="87" name="Obrázek 39"/>
        <xdr:cNvPicPr preferRelativeResize="1">
          <a:picLocks noChangeAspect="1"/>
        </xdr:cNvPicPr>
      </xdr:nvPicPr>
      <xdr:blipFill>
        <a:blip r:embed="rId7"/>
        <a:srcRect l="8633" t="9420" r="10791" b="10145"/>
        <a:stretch>
          <a:fillRect/>
        </a:stretch>
      </xdr:blipFill>
      <xdr:spPr>
        <a:xfrm>
          <a:off x="190500" y="9610725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67</xdr:row>
      <xdr:rowOff>38100</xdr:rowOff>
    </xdr:from>
    <xdr:to>
      <xdr:col>0</xdr:col>
      <xdr:colOff>990600</xdr:colOff>
      <xdr:row>71</xdr:row>
      <xdr:rowOff>19050</xdr:rowOff>
    </xdr:to>
    <xdr:pic>
      <xdr:nvPicPr>
        <xdr:cNvPr id="88" name="Obrázek 39"/>
        <xdr:cNvPicPr preferRelativeResize="1">
          <a:picLocks noChangeAspect="1"/>
        </xdr:cNvPicPr>
      </xdr:nvPicPr>
      <xdr:blipFill>
        <a:blip r:embed="rId8"/>
        <a:srcRect t="9396" b="11408"/>
        <a:stretch>
          <a:fillRect/>
        </a:stretch>
      </xdr:blipFill>
      <xdr:spPr>
        <a:xfrm>
          <a:off x="28575" y="11020425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74</xdr:row>
      <xdr:rowOff>76200</xdr:rowOff>
    </xdr:from>
    <xdr:to>
      <xdr:col>0</xdr:col>
      <xdr:colOff>1019175</xdr:colOff>
      <xdr:row>80</xdr:row>
      <xdr:rowOff>114300</xdr:rowOff>
    </xdr:to>
    <xdr:pic>
      <xdr:nvPicPr>
        <xdr:cNvPr id="89" name="Obrázek 38"/>
        <xdr:cNvPicPr preferRelativeResize="1">
          <a:picLocks noChangeAspect="1"/>
        </xdr:cNvPicPr>
      </xdr:nvPicPr>
      <xdr:blipFill>
        <a:blip r:embed="rId9"/>
        <a:srcRect l="18072" t="5661" r="19879" b="11320"/>
        <a:stretch>
          <a:fillRect/>
        </a:stretch>
      </xdr:blipFill>
      <xdr:spPr>
        <a:xfrm>
          <a:off x="104775" y="12192000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99</xdr:row>
      <xdr:rowOff>47625</xdr:rowOff>
    </xdr:from>
    <xdr:to>
      <xdr:col>0</xdr:col>
      <xdr:colOff>895350</xdr:colOff>
      <xdr:row>104</xdr:row>
      <xdr:rowOff>66675</xdr:rowOff>
    </xdr:to>
    <xdr:pic>
      <xdr:nvPicPr>
        <xdr:cNvPr id="90" name="Obrázek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16211550"/>
          <a:ext cx="685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107</xdr:row>
      <xdr:rowOff>85725</xdr:rowOff>
    </xdr:from>
    <xdr:to>
      <xdr:col>0</xdr:col>
      <xdr:colOff>933450</xdr:colOff>
      <xdr:row>112</xdr:row>
      <xdr:rowOff>95250</xdr:rowOff>
    </xdr:to>
    <xdr:pic>
      <xdr:nvPicPr>
        <xdr:cNvPr id="91" name="Obrázek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1754505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121</xdr:row>
      <xdr:rowOff>47625</xdr:rowOff>
    </xdr:from>
    <xdr:to>
      <xdr:col>0</xdr:col>
      <xdr:colOff>847725</xdr:colOff>
      <xdr:row>125</xdr:row>
      <xdr:rowOff>19050</xdr:rowOff>
    </xdr:to>
    <xdr:pic>
      <xdr:nvPicPr>
        <xdr:cNvPr id="92" name="Obrázek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1977390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127</xdr:row>
      <xdr:rowOff>28575</xdr:rowOff>
    </xdr:from>
    <xdr:to>
      <xdr:col>0</xdr:col>
      <xdr:colOff>923925</xdr:colOff>
      <xdr:row>131</xdr:row>
      <xdr:rowOff>47625</xdr:rowOff>
    </xdr:to>
    <xdr:pic>
      <xdr:nvPicPr>
        <xdr:cNvPr id="93" name="Obrázek 43"/>
        <xdr:cNvPicPr preferRelativeResize="1">
          <a:picLocks noChangeAspect="1"/>
        </xdr:cNvPicPr>
      </xdr:nvPicPr>
      <xdr:blipFill>
        <a:blip r:embed="rId13"/>
        <a:srcRect l="22666" t="8537" r="14666" b="8535"/>
        <a:stretch>
          <a:fillRect/>
        </a:stretch>
      </xdr:blipFill>
      <xdr:spPr>
        <a:xfrm>
          <a:off x="314325" y="2072640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133</xdr:row>
      <xdr:rowOff>152400</xdr:rowOff>
    </xdr:from>
    <xdr:to>
      <xdr:col>0</xdr:col>
      <xdr:colOff>895350</xdr:colOff>
      <xdr:row>137</xdr:row>
      <xdr:rowOff>28575</xdr:rowOff>
    </xdr:to>
    <xdr:pic>
      <xdr:nvPicPr>
        <xdr:cNvPr id="94" name="Obrázek 3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" y="218217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141</xdr:row>
      <xdr:rowOff>123825</xdr:rowOff>
    </xdr:from>
    <xdr:to>
      <xdr:col>0</xdr:col>
      <xdr:colOff>981075</xdr:colOff>
      <xdr:row>144</xdr:row>
      <xdr:rowOff>114300</xdr:rowOff>
    </xdr:to>
    <xdr:pic>
      <xdr:nvPicPr>
        <xdr:cNvPr id="95" name="Obrázek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7175" y="2308860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147</xdr:row>
      <xdr:rowOff>123825</xdr:rowOff>
    </xdr:from>
    <xdr:to>
      <xdr:col>0</xdr:col>
      <xdr:colOff>923925</xdr:colOff>
      <xdr:row>151</xdr:row>
      <xdr:rowOff>19050</xdr:rowOff>
    </xdr:to>
    <xdr:pic>
      <xdr:nvPicPr>
        <xdr:cNvPr id="96" name="Obrázek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" y="24060150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G154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146</v>
      </c>
      <c r="C1" s="1"/>
      <c r="D1" s="1"/>
      <c r="E1" s="1"/>
      <c r="F1" s="1"/>
      <c r="G1" s="3" t="s">
        <v>154</v>
      </c>
    </row>
    <row r="2" spans="1:7" ht="12.75">
      <c r="A2" s="1"/>
      <c r="B2" s="4" t="s">
        <v>153</v>
      </c>
      <c r="C2" s="1"/>
      <c r="D2" s="1"/>
      <c r="E2" s="1"/>
      <c r="F2" s="1"/>
      <c r="G2" s="5" t="s">
        <v>140</v>
      </c>
    </row>
    <row r="3" spans="1:7" ht="12.75">
      <c r="A3" s="1"/>
      <c r="B3" s="6" t="s">
        <v>141</v>
      </c>
      <c r="C3" s="1"/>
      <c r="D3" s="1"/>
      <c r="E3" s="1"/>
      <c r="F3" s="1"/>
      <c r="G3" s="7" t="s">
        <v>142</v>
      </c>
    </row>
    <row r="4" spans="1:7" ht="15.75">
      <c r="A4" s="22" t="s">
        <v>33</v>
      </c>
      <c r="B4" s="23"/>
      <c r="C4" s="24"/>
      <c r="D4" s="23"/>
      <c r="E4" s="8" t="s">
        <v>39</v>
      </c>
      <c r="F4" s="8"/>
      <c r="G4" s="9">
        <v>0</v>
      </c>
    </row>
    <row r="5" spans="1:7" ht="15.75">
      <c r="A5" s="22" t="s">
        <v>38</v>
      </c>
      <c r="B5" s="23"/>
      <c r="C5" s="24"/>
      <c r="D5" s="23"/>
      <c r="E5" s="8" t="s">
        <v>40</v>
      </c>
      <c r="F5" s="8"/>
      <c r="G5" s="9">
        <v>0</v>
      </c>
    </row>
    <row r="6" spans="1:7" ht="12.75">
      <c r="A6" s="26"/>
      <c r="B6" s="10"/>
      <c r="C6" s="11"/>
      <c r="D6" s="10"/>
      <c r="E6" s="12"/>
      <c r="F6" s="12"/>
      <c r="G6" s="13"/>
    </row>
    <row r="7" spans="1:7" ht="12.75">
      <c r="A7" s="26" t="s">
        <v>41</v>
      </c>
      <c r="B7" s="10"/>
      <c r="C7" s="11"/>
      <c r="D7" s="10"/>
      <c r="E7" s="12"/>
      <c r="F7" s="35" t="s">
        <v>150</v>
      </c>
      <c r="G7" s="36">
        <f>SUM(G9:G153)</f>
        <v>0</v>
      </c>
    </row>
    <row r="8" spans="1:7" ht="12.75">
      <c r="A8" s="14"/>
      <c r="B8" s="39" t="s">
        <v>143</v>
      </c>
      <c r="C8" s="39" t="s">
        <v>144</v>
      </c>
      <c r="D8" s="39" t="s">
        <v>145</v>
      </c>
      <c r="E8" s="40"/>
      <c r="F8" s="41" t="s">
        <v>151</v>
      </c>
      <c r="G8" s="42" t="s">
        <v>152</v>
      </c>
    </row>
    <row r="9" spans="1:7" ht="12.75">
      <c r="A9" s="18"/>
      <c r="B9" s="45" t="s">
        <v>42</v>
      </c>
      <c r="C9" s="47">
        <v>1778</v>
      </c>
      <c r="D9" s="28">
        <f aca="true" t="shared" si="0" ref="D9:D72">((100-$G$4)/100)*C9</f>
        <v>1778</v>
      </c>
      <c r="E9" s="19"/>
      <c r="F9" s="38"/>
      <c r="G9" s="34">
        <f>F9*D9</f>
        <v>0</v>
      </c>
    </row>
    <row r="10" spans="1:7" ht="12.75">
      <c r="A10" s="18"/>
      <c r="B10" s="46" t="s">
        <v>43</v>
      </c>
      <c r="C10" s="47">
        <v>2167</v>
      </c>
      <c r="D10" s="28">
        <f t="shared" si="0"/>
        <v>2167</v>
      </c>
      <c r="E10" s="19"/>
      <c r="F10" s="38"/>
      <c r="G10" s="34">
        <f>F10*D10</f>
        <v>0</v>
      </c>
    </row>
    <row r="11" spans="1:7" ht="12.75">
      <c r="A11" s="20"/>
      <c r="B11" s="46" t="s">
        <v>44</v>
      </c>
      <c r="C11" s="47">
        <v>3190</v>
      </c>
      <c r="D11" s="28">
        <f t="shared" si="0"/>
        <v>3190</v>
      </c>
      <c r="E11" s="19"/>
      <c r="F11" s="38"/>
      <c r="G11" s="34">
        <f>F11*D11</f>
        <v>0</v>
      </c>
    </row>
    <row r="12" spans="1:7" ht="14.25">
      <c r="A12" s="18"/>
      <c r="B12" s="46" t="s">
        <v>45</v>
      </c>
      <c r="C12" s="47">
        <v>4387</v>
      </c>
      <c r="D12" s="28">
        <f t="shared" si="0"/>
        <v>4387</v>
      </c>
      <c r="E12" s="25"/>
      <c r="F12" s="38"/>
      <c r="G12" s="34">
        <f aca="true" t="shared" si="1" ref="G12:G75">F12*D12</f>
        <v>0</v>
      </c>
    </row>
    <row r="13" spans="1:7" ht="12.75">
      <c r="A13" s="18"/>
      <c r="B13" s="46" t="s">
        <v>46</v>
      </c>
      <c r="C13" s="47">
        <v>7414</v>
      </c>
      <c r="D13" s="28">
        <f t="shared" si="0"/>
        <v>7414</v>
      </c>
      <c r="E13" s="19"/>
      <c r="F13" s="38"/>
      <c r="G13" s="34">
        <f t="shared" si="1"/>
        <v>0</v>
      </c>
    </row>
    <row r="14" spans="1:7" ht="14.25">
      <c r="A14" s="18"/>
      <c r="B14" s="46" t="s">
        <v>47</v>
      </c>
      <c r="C14" s="47">
        <v>11800</v>
      </c>
      <c r="D14" s="28">
        <f t="shared" si="0"/>
        <v>11800</v>
      </c>
      <c r="E14" s="25"/>
      <c r="F14" s="38"/>
      <c r="G14" s="34">
        <f t="shared" si="1"/>
        <v>0</v>
      </c>
    </row>
    <row r="15" spans="1:7" ht="14.25">
      <c r="A15" s="18"/>
      <c r="B15" s="46" t="s">
        <v>48</v>
      </c>
      <c r="C15" s="48">
        <v>18096</v>
      </c>
      <c r="D15" s="28">
        <f t="shared" si="0"/>
        <v>18096</v>
      </c>
      <c r="E15" s="25"/>
      <c r="F15" s="38"/>
      <c r="G15" s="34">
        <f t="shared" si="1"/>
        <v>0</v>
      </c>
    </row>
    <row r="16" spans="1:7" ht="12.75">
      <c r="A16" s="18"/>
      <c r="B16" s="46" t="s">
        <v>49</v>
      </c>
      <c r="C16" s="48">
        <v>35988</v>
      </c>
      <c r="D16" s="28">
        <f t="shared" si="0"/>
        <v>35988</v>
      </c>
      <c r="E16" s="19"/>
      <c r="F16" s="38"/>
      <c r="G16" s="34">
        <f t="shared" si="1"/>
        <v>0</v>
      </c>
    </row>
    <row r="17" spans="1:7" ht="12.75">
      <c r="A17" s="18"/>
      <c r="B17" s="46" t="s">
        <v>50</v>
      </c>
      <c r="C17" s="48">
        <v>51727</v>
      </c>
      <c r="D17" s="28">
        <f t="shared" si="0"/>
        <v>51727</v>
      </c>
      <c r="E17" s="19"/>
      <c r="F17" s="38"/>
      <c r="G17" s="34">
        <f t="shared" si="1"/>
        <v>0</v>
      </c>
    </row>
    <row r="18" spans="1:7" ht="12.75">
      <c r="A18" s="18"/>
      <c r="B18" s="32"/>
      <c r="C18" s="29"/>
      <c r="D18" s="30"/>
      <c r="E18" s="31"/>
      <c r="F18" s="38"/>
      <c r="G18" s="34">
        <f t="shared" si="1"/>
        <v>0</v>
      </c>
    </row>
    <row r="19" spans="1:7" ht="12.75">
      <c r="A19" s="18"/>
      <c r="B19" s="45" t="s">
        <v>51</v>
      </c>
      <c r="C19" s="47">
        <v>2151</v>
      </c>
      <c r="D19" s="28">
        <f t="shared" si="0"/>
        <v>2151</v>
      </c>
      <c r="E19" s="19"/>
      <c r="F19" s="38"/>
      <c r="G19" s="34">
        <f t="shared" si="1"/>
        <v>0</v>
      </c>
    </row>
    <row r="20" spans="1:7" ht="12.75">
      <c r="A20" s="18"/>
      <c r="B20" s="46" t="s">
        <v>52</v>
      </c>
      <c r="C20" s="47">
        <v>2977</v>
      </c>
      <c r="D20" s="28">
        <f t="shared" si="0"/>
        <v>2977</v>
      </c>
      <c r="E20" s="19"/>
      <c r="F20" s="38"/>
      <c r="G20" s="34">
        <f t="shared" si="1"/>
        <v>0</v>
      </c>
    </row>
    <row r="21" spans="1:7" ht="12.75">
      <c r="A21" s="18"/>
      <c r="B21" s="46" t="s">
        <v>53</v>
      </c>
      <c r="C21" s="47">
        <v>4912</v>
      </c>
      <c r="D21" s="28">
        <f t="shared" si="0"/>
        <v>4912</v>
      </c>
      <c r="E21" s="19"/>
      <c r="F21" s="38"/>
      <c r="G21" s="34">
        <f t="shared" si="1"/>
        <v>0</v>
      </c>
    </row>
    <row r="22" spans="1:7" ht="12.75">
      <c r="A22" s="18"/>
      <c r="B22" s="46" t="s">
        <v>54</v>
      </c>
      <c r="C22" s="47">
        <v>5736</v>
      </c>
      <c r="D22" s="28">
        <f t="shared" si="0"/>
        <v>5736</v>
      </c>
      <c r="E22" s="19"/>
      <c r="F22" s="38"/>
      <c r="G22" s="34">
        <f t="shared" si="1"/>
        <v>0</v>
      </c>
    </row>
    <row r="23" spans="1:7" ht="12.75">
      <c r="A23" s="18"/>
      <c r="B23" s="46" t="s">
        <v>55</v>
      </c>
      <c r="C23" s="47">
        <v>10411</v>
      </c>
      <c r="D23" s="28">
        <f t="shared" si="0"/>
        <v>10411</v>
      </c>
      <c r="E23" s="19"/>
      <c r="F23" s="38"/>
      <c r="G23" s="34">
        <f t="shared" si="1"/>
        <v>0</v>
      </c>
    </row>
    <row r="24" spans="1:7" ht="12.75">
      <c r="A24" s="18"/>
      <c r="B24" s="46" t="s">
        <v>56</v>
      </c>
      <c r="C24" s="47">
        <v>15487</v>
      </c>
      <c r="D24" s="28">
        <f t="shared" si="0"/>
        <v>15487</v>
      </c>
      <c r="E24" s="19"/>
      <c r="F24" s="38"/>
      <c r="G24" s="34">
        <f t="shared" si="1"/>
        <v>0</v>
      </c>
    </row>
    <row r="25" spans="1:7" ht="12.75">
      <c r="A25" s="18"/>
      <c r="B25" s="46" t="s">
        <v>57</v>
      </c>
      <c r="C25" s="47">
        <v>23516</v>
      </c>
      <c r="D25" s="28">
        <f t="shared" si="0"/>
        <v>23516</v>
      </c>
      <c r="E25" s="19"/>
      <c r="F25" s="38"/>
      <c r="G25" s="34">
        <f t="shared" si="1"/>
        <v>0</v>
      </c>
    </row>
    <row r="26" spans="1:7" ht="12.75">
      <c r="A26" s="18"/>
      <c r="B26" s="46" t="s">
        <v>58</v>
      </c>
      <c r="C26" s="47">
        <v>42370</v>
      </c>
      <c r="D26" s="28">
        <f t="shared" si="0"/>
        <v>42370</v>
      </c>
      <c r="E26" s="19"/>
      <c r="F26" s="38"/>
      <c r="G26" s="34">
        <f t="shared" si="1"/>
        <v>0</v>
      </c>
    </row>
    <row r="27" spans="1:7" ht="12.75">
      <c r="A27" s="18"/>
      <c r="B27" s="46" t="s">
        <v>59</v>
      </c>
      <c r="C27" s="47">
        <v>79003</v>
      </c>
      <c r="D27" s="28">
        <f t="shared" si="0"/>
        <v>79003</v>
      </c>
      <c r="E27" s="19"/>
      <c r="F27" s="38"/>
      <c r="G27" s="34">
        <f t="shared" si="1"/>
        <v>0</v>
      </c>
    </row>
    <row r="28" spans="1:7" ht="12.75">
      <c r="A28" s="18"/>
      <c r="B28" s="32"/>
      <c r="C28" s="29"/>
      <c r="D28" s="30"/>
      <c r="E28" s="31"/>
      <c r="F28" s="38"/>
      <c r="G28" s="34">
        <f t="shared" si="1"/>
        <v>0</v>
      </c>
    </row>
    <row r="29" spans="1:7" ht="12.75">
      <c r="A29" s="18"/>
      <c r="B29" s="46" t="s">
        <v>60</v>
      </c>
      <c r="C29" s="47">
        <v>2368</v>
      </c>
      <c r="D29" s="28">
        <f t="shared" si="0"/>
        <v>2368</v>
      </c>
      <c r="E29" s="19"/>
      <c r="F29" s="38"/>
      <c r="G29" s="34">
        <f t="shared" si="1"/>
        <v>0</v>
      </c>
    </row>
    <row r="30" spans="1:7" ht="12.75">
      <c r="A30" s="18"/>
      <c r="B30" s="46" t="s">
        <v>61</v>
      </c>
      <c r="C30" s="47">
        <v>4302</v>
      </c>
      <c r="D30" s="28">
        <f t="shared" si="0"/>
        <v>4302</v>
      </c>
      <c r="E30" s="19"/>
      <c r="F30" s="38"/>
      <c r="G30" s="34">
        <f t="shared" si="1"/>
        <v>0</v>
      </c>
    </row>
    <row r="31" spans="1:7" ht="12.75">
      <c r="A31" s="18"/>
      <c r="B31" s="46" t="s">
        <v>62</v>
      </c>
      <c r="C31" s="47">
        <v>6447</v>
      </c>
      <c r="D31" s="28">
        <f t="shared" si="0"/>
        <v>6447</v>
      </c>
      <c r="E31" s="19"/>
      <c r="F31" s="38"/>
      <c r="G31" s="34">
        <f t="shared" si="1"/>
        <v>0</v>
      </c>
    </row>
    <row r="32" spans="1:7" ht="12.75">
      <c r="A32" s="18"/>
      <c r="B32" s="46" t="s">
        <v>63</v>
      </c>
      <c r="C32" s="47">
        <v>7787</v>
      </c>
      <c r="D32" s="28">
        <f t="shared" si="0"/>
        <v>7787</v>
      </c>
      <c r="E32" s="19"/>
      <c r="F32" s="38"/>
      <c r="G32" s="34">
        <f t="shared" si="1"/>
        <v>0</v>
      </c>
    </row>
    <row r="33" spans="1:7" ht="12.75">
      <c r="A33" s="18"/>
      <c r="B33" s="46" t="s">
        <v>64</v>
      </c>
      <c r="C33" s="47">
        <v>13866</v>
      </c>
      <c r="D33" s="28">
        <f t="shared" si="0"/>
        <v>13866</v>
      </c>
      <c r="E33" s="19"/>
      <c r="F33" s="38"/>
      <c r="G33" s="34">
        <f t="shared" si="1"/>
        <v>0</v>
      </c>
    </row>
    <row r="34" spans="1:7" ht="12.75">
      <c r="A34" s="18"/>
      <c r="B34" s="46" t="s">
        <v>65</v>
      </c>
      <c r="C34" s="47">
        <v>20576</v>
      </c>
      <c r="D34" s="28">
        <f t="shared" si="0"/>
        <v>20576</v>
      </c>
      <c r="E34" s="19"/>
      <c r="F34" s="38"/>
      <c r="G34" s="34">
        <f t="shared" si="1"/>
        <v>0</v>
      </c>
    </row>
    <row r="35" spans="1:7" ht="12.75">
      <c r="A35" s="18"/>
      <c r="B35" s="46" t="s">
        <v>66</v>
      </c>
      <c r="C35" s="47">
        <v>31545</v>
      </c>
      <c r="D35" s="28">
        <f t="shared" si="0"/>
        <v>31545</v>
      </c>
      <c r="E35" s="19"/>
      <c r="F35" s="38"/>
      <c r="G35" s="34">
        <f t="shared" si="1"/>
        <v>0</v>
      </c>
    </row>
    <row r="36" spans="1:7" ht="12.75">
      <c r="A36" s="18"/>
      <c r="B36" s="46" t="s">
        <v>67</v>
      </c>
      <c r="C36" s="47">
        <v>60364</v>
      </c>
      <c r="D36" s="28">
        <f t="shared" si="0"/>
        <v>60364</v>
      </c>
      <c r="E36" s="19"/>
      <c r="F36" s="38"/>
      <c r="G36" s="34">
        <f t="shared" si="1"/>
        <v>0</v>
      </c>
    </row>
    <row r="37" spans="1:7" ht="12.75">
      <c r="A37" s="18"/>
      <c r="B37" s="46" t="s">
        <v>68</v>
      </c>
      <c r="C37" s="47">
        <v>88539</v>
      </c>
      <c r="D37" s="28">
        <f t="shared" si="0"/>
        <v>88539</v>
      </c>
      <c r="E37" s="19"/>
      <c r="F37" s="38"/>
      <c r="G37" s="34">
        <f t="shared" si="1"/>
        <v>0</v>
      </c>
    </row>
    <row r="38" spans="1:7" ht="12.75">
      <c r="A38" s="17"/>
      <c r="B38" s="39" t="s">
        <v>143</v>
      </c>
      <c r="C38" s="39" t="s">
        <v>144</v>
      </c>
      <c r="D38" s="43" t="s">
        <v>145</v>
      </c>
      <c r="E38" s="40"/>
      <c r="F38" s="44"/>
      <c r="G38" s="37"/>
    </row>
    <row r="39" spans="1:7" ht="12.75">
      <c r="A39" s="18"/>
      <c r="B39" s="50" t="s">
        <v>130</v>
      </c>
      <c r="C39" s="52">
        <v>52</v>
      </c>
      <c r="D39" s="28">
        <f t="shared" si="0"/>
        <v>52</v>
      </c>
      <c r="E39" s="19"/>
      <c r="F39" s="38"/>
      <c r="G39" s="34">
        <f t="shared" si="1"/>
        <v>0</v>
      </c>
    </row>
    <row r="40" spans="1:7" ht="12.75">
      <c r="A40" s="18"/>
      <c r="B40" s="50" t="s">
        <v>131</v>
      </c>
      <c r="C40" s="52">
        <v>63</v>
      </c>
      <c r="D40" s="28">
        <f t="shared" si="0"/>
        <v>63</v>
      </c>
      <c r="E40" s="19"/>
      <c r="F40" s="38"/>
      <c r="G40" s="34">
        <f t="shared" si="1"/>
        <v>0</v>
      </c>
    </row>
    <row r="41" spans="1:7" ht="12.75">
      <c r="A41" s="20"/>
      <c r="B41" s="50" t="s">
        <v>132</v>
      </c>
      <c r="C41" s="52">
        <v>113</v>
      </c>
      <c r="D41" s="28">
        <f t="shared" si="0"/>
        <v>113</v>
      </c>
      <c r="E41" s="19"/>
      <c r="F41" s="38"/>
      <c r="G41" s="34">
        <f t="shared" si="1"/>
        <v>0</v>
      </c>
    </row>
    <row r="42" spans="1:7" ht="12.75">
      <c r="A42" s="18"/>
      <c r="B42" s="50" t="s">
        <v>133</v>
      </c>
      <c r="C42" s="52">
        <v>187</v>
      </c>
      <c r="D42" s="28">
        <f t="shared" si="0"/>
        <v>187</v>
      </c>
      <c r="E42" s="19"/>
      <c r="F42" s="38"/>
      <c r="G42" s="34">
        <f t="shared" si="1"/>
        <v>0</v>
      </c>
    </row>
    <row r="43" spans="1:7" ht="12.75">
      <c r="A43" s="15"/>
      <c r="B43" s="50" t="s">
        <v>134</v>
      </c>
      <c r="C43" s="52">
        <v>300</v>
      </c>
      <c r="D43" s="28">
        <f t="shared" si="0"/>
        <v>300</v>
      </c>
      <c r="E43" s="16"/>
      <c r="F43" s="38"/>
      <c r="G43" s="34">
        <f t="shared" si="1"/>
        <v>0</v>
      </c>
    </row>
    <row r="44" spans="1:7" ht="12.75">
      <c r="A44" s="15"/>
      <c r="B44" s="50" t="s">
        <v>135</v>
      </c>
      <c r="C44" s="52">
        <v>458</v>
      </c>
      <c r="D44" s="28">
        <f t="shared" si="0"/>
        <v>458</v>
      </c>
      <c r="E44" s="16"/>
      <c r="F44" s="38"/>
      <c r="G44" s="34">
        <f t="shared" si="1"/>
        <v>0</v>
      </c>
    </row>
    <row r="45" spans="1:7" ht="12.75">
      <c r="A45" s="15"/>
      <c r="B45" s="50" t="s">
        <v>136</v>
      </c>
      <c r="C45" s="52">
        <v>725</v>
      </c>
      <c r="D45" s="28">
        <f t="shared" si="0"/>
        <v>725</v>
      </c>
      <c r="E45" s="16"/>
      <c r="F45" s="38"/>
      <c r="G45" s="34">
        <f t="shared" si="1"/>
        <v>0</v>
      </c>
    </row>
    <row r="46" spans="1:7" ht="12.75">
      <c r="A46" s="18"/>
      <c r="B46" s="50" t="s">
        <v>137</v>
      </c>
      <c r="C46" s="52">
        <v>1893</v>
      </c>
      <c r="D46" s="28">
        <f t="shared" si="0"/>
        <v>1893</v>
      </c>
      <c r="E46" s="19"/>
      <c r="F46" s="38"/>
      <c r="G46" s="34">
        <f t="shared" si="1"/>
        <v>0</v>
      </c>
    </row>
    <row r="47" spans="1:7" ht="12.75">
      <c r="A47" s="18"/>
      <c r="B47" s="50" t="s">
        <v>138</v>
      </c>
      <c r="C47" s="52">
        <v>2762</v>
      </c>
      <c r="D47" s="28">
        <f t="shared" si="0"/>
        <v>2762</v>
      </c>
      <c r="E47" s="19"/>
      <c r="F47" s="38"/>
      <c r="G47" s="34">
        <f t="shared" si="1"/>
        <v>0</v>
      </c>
    </row>
    <row r="48" spans="1:7" ht="12.75">
      <c r="A48" s="18"/>
      <c r="B48" s="54"/>
      <c r="C48" s="55"/>
      <c r="D48" s="30"/>
      <c r="E48" s="31"/>
      <c r="F48" s="38"/>
      <c r="G48" s="34">
        <f t="shared" si="1"/>
        <v>0</v>
      </c>
    </row>
    <row r="49" spans="1:7" ht="12.75">
      <c r="A49" s="18"/>
      <c r="B49" s="50" t="s">
        <v>24</v>
      </c>
      <c r="C49" s="52">
        <v>325</v>
      </c>
      <c r="D49" s="28">
        <f t="shared" si="0"/>
        <v>325</v>
      </c>
      <c r="E49" s="19"/>
      <c r="F49" s="38"/>
      <c r="G49" s="34">
        <f t="shared" si="1"/>
        <v>0</v>
      </c>
    </row>
    <row r="50" spans="1:7" ht="12.75">
      <c r="A50" s="20"/>
      <c r="B50" s="50" t="s">
        <v>25</v>
      </c>
      <c r="C50" s="52">
        <v>513</v>
      </c>
      <c r="D50" s="28">
        <f t="shared" si="0"/>
        <v>513</v>
      </c>
      <c r="E50" s="19"/>
      <c r="F50" s="38"/>
      <c r="G50" s="34">
        <f t="shared" si="1"/>
        <v>0</v>
      </c>
    </row>
    <row r="51" spans="1:7" ht="12.75">
      <c r="A51" s="18"/>
      <c r="B51" s="50" t="s">
        <v>26</v>
      </c>
      <c r="C51" s="52">
        <v>622</v>
      </c>
      <c r="D51" s="28">
        <f t="shared" si="0"/>
        <v>622</v>
      </c>
      <c r="E51" s="19"/>
      <c r="F51" s="38"/>
      <c r="G51" s="34">
        <f t="shared" si="1"/>
        <v>0</v>
      </c>
    </row>
    <row r="52" spans="1:7" ht="12.75">
      <c r="A52" s="18"/>
      <c r="B52" s="50" t="s">
        <v>27</v>
      </c>
      <c r="C52" s="52">
        <v>661</v>
      </c>
      <c r="D52" s="28">
        <f t="shared" si="0"/>
        <v>661</v>
      </c>
      <c r="E52" s="19"/>
      <c r="F52" s="38"/>
      <c r="G52" s="34">
        <f t="shared" si="1"/>
        <v>0</v>
      </c>
    </row>
    <row r="53" spans="1:7" ht="12.75">
      <c r="A53" s="18"/>
      <c r="B53" s="50" t="s">
        <v>28</v>
      </c>
      <c r="C53" s="52">
        <v>1066</v>
      </c>
      <c r="D53" s="28">
        <f t="shared" si="0"/>
        <v>1066</v>
      </c>
      <c r="E53" s="19"/>
      <c r="F53" s="38"/>
      <c r="G53" s="34">
        <f t="shared" si="1"/>
        <v>0</v>
      </c>
    </row>
    <row r="54" spans="1:7" ht="12.75">
      <c r="A54" s="18"/>
      <c r="B54" s="50" t="s">
        <v>29</v>
      </c>
      <c r="C54" s="52">
        <v>1421</v>
      </c>
      <c r="D54" s="28">
        <f t="shared" si="0"/>
        <v>1421</v>
      </c>
      <c r="E54" s="19"/>
      <c r="F54" s="38"/>
      <c r="G54" s="34">
        <f t="shared" si="1"/>
        <v>0</v>
      </c>
    </row>
    <row r="55" spans="1:7" ht="12.75">
      <c r="A55" s="18"/>
      <c r="B55" s="50" t="s">
        <v>30</v>
      </c>
      <c r="C55" s="52">
        <v>1849</v>
      </c>
      <c r="D55" s="28">
        <f t="shared" si="0"/>
        <v>1849</v>
      </c>
      <c r="E55" s="19"/>
      <c r="F55" s="38"/>
      <c r="G55" s="34">
        <f t="shared" si="1"/>
        <v>0</v>
      </c>
    </row>
    <row r="56" spans="1:7" ht="12.75">
      <c r="A56" s="18"/>
      <c r="B56" s="50" t="s">
        <v>31</v>
      </c>
      <c r="C56" s="52">
        <v>5319</v>
      </c>
      <c r="D56" s="28">
        <f t="shared" si="0"/>
        <v>5319</v>
      </c>
      <c r="E56" s="19"/>
      <c r="F56" s="38"/>
      <c r="G56" s="34">
        <f t="shared" si="1"/>
        <v>0</v>
      </c>
    </row>
    <row r="57" spans="1:7" ht="12.75">
      <c r="A57" s="18"/>
      <c r="B57" s="50" t="s">
        <v>32</v>
      </c>
      <c r="C57" s="52">
        <v>9422</v>
      </c>
      <c r="D57" s="28">
        <f t="shared" si="0"/>
        <v>9422</v>
      </c>
      <c r="E57" s="19"/>
      <c r="F57" s="38"/>
      <c r="G57" s="34">
        <f t="shared" si="1"/>
        <v>0</v>
      </c>
    </row>
    <row r="58" spans="1:7" ht="12.75">
      <c r="A58" s="18"/>
      <c r="B58" s="54"/>
      <c r="C58" s="55"/>
      <c r="D58" s="30"/>
      <c r="E58" s="31"/>
      <c r="F58" s="38"/>
      <c r="G58" s="34">
        <f t="shared" si="1"/>
        <v>0</v>
      </c>
    </row>
    <row r="59" spans="1:7" ht="12.75">
      <c r="A59" s="18"/>
      <c r="B59" s="50" t="s">
        <v>139</v>
      </c>
      <c r="C59" s="52">
        <v>285</v>
      </c>
      <c r="D59" s="28">
        <f t="shared" si="0"/>
        <v>285</v>
      </c>
      <c r="E59" s="19"/>
      <c r="F59" s="38"/>
      <c r="G59" s="34">
        <f t="shared" si="1"/>
        <v>0</v>
      </c>
    </row>
    <row r="60" spans="1:7" ht="12.75">
      <c r="A60" s="20"/>
      <c r="B60" s="50" t="s">
        <v>0</v>
      </c>
      <c r="C60" s="52">
        <v>824</v>
      </c>
      <c r="D60" s="28">
        <f t="shared" si="0"/>
        <v>824</v>
      </c>
      <c r="E60" s="19"/>
      <c r="F60" s="38"/>
      <c r="G60" s="34">
        <f t="shared" si="1"/>
        <v>0</v>
      </c>
    </row>
    <row r="61" spans="1:7" ht="12.75">
      <c r="A61" s="18"/>
      <c r="B61" s="50" t="s">
        <v>1</v>
      </c>
      <c r="C61" s="52">
        <v>958</v>
      </c>
      <c r="D61" s="28">
        <f t="shared" si="0"/>
        <v>958</v>
      </c>
      <c r="E61" s="19"/>
      <c r="F61" s="38"/>
      <c r="G61" s="34">
        <f t="shared" si="1"/>
        <v>0</v>
      </c>
    </row>
    <row r="62" spans="1:7" ht="12.75">
      <c r="A62" s="18"/>
      <c r="B62" s="50" t="s">
        <v>2</v>
      </c>
      <c r="C62" s="52">
        <v>3191</v>
      </c>
      <c r="D62" s="28">
        <f t="shared" si="0"/>
        <v>3191</v>
      </c>
      <c r="E62" s="19"/>
      <c r="F62" s="38"/>
      <c r="G62" s="34">
        <f t="shared" si="1"/>
        <v>0</v>
      </c>
    </row>
    <row r="63" spans="1:7" ht="12.75">
      <c r="A63" s="18"/>
      <c r="B63" s="50" t="s">
        <v>3</v>
      </c>
      <c r="C63" s="52">
        <v>3235</v>
      </c>
      <c r="D63" s="28">
        <f t="shared" si="0"/>
        <v>3235</v>
      </c>
      <c r="E63" s="19"/>
      <c r="F63" s="38"/>
      <c r="G63" s="34">
        <f t="shared" si="1"/>
        <v>0</v>
      </c>
    </row>
    <row r="64" spans="1:7" ht="12.75">
      <c r="A64" s="18"/>
      <c r="B64" s="50" t="s">
        <v>4</v>
      </c>
      <c r="C64" s="52">
        <v>3689</v>
      </c>
      <c r="D64" s="28">
        <f t="shared" si="0"/>
        <v>3689</v>
      </c>
      <c r="E64" s="19"/>
      <c r="F64" s="38"/>
      <c r="G64" s="34">
        <f t="shared" si="1"/>
        <v>0</v>
      </c>
    </row>
    <row r="65" spans="1:7" ht="12.75">
      <c r="A65" s="18"/>
      <c r="B65" s="50" t="s">
        <v>5</v>
      </c>
      <c r="C65" s="52">
        <v>10674</v>
      </c>
      <c r="D65" s="28">
        <f t="shared" si="0"/>
        <v>10674</v>
      </c>
      <c r="E65" s="19"/>
      <c r="F65" s="38"/>
      <c r="G65" s="34">
        <f t="shared" si="1"/>
        <v>0</v>
      </c>
    </row>
    <row r="66" spans="1:7" ht="12.75">
      <c r="A66" s="18"/>
      <c r="B66" s="54"/>
      <c r="C66" s="55"/>
      <c r="D66" s="30"/>
      <c r="E66" s="31"/>
      <c r="F66" s="38"/>
      <c r="G66" s="34">
        <f t="shared" si="1"/>
        <v>0</v>
      </c>
    </row>
    <row r="67" spans="1:7" ht="12.75">
      <c r="A67" s="49" t="s">
        <v>34</v>
      </c>
      <c r="B67" s="50" t="s">
        <v>69</v>
      </c>
      <c r="C67" s="52">
        <v>312</v>
      </c>
      <c r="D67" s="28">
        <f t="shared" si="0"/>
        <v>312</v>
      </c>
      <c r="E67" s="19"/>
      <c r="F67" s="38"/>
      <c r="G67" s="34">
        <f t="shared" si="1"/>
        <v>0</v>
      </c>
    </row>
    <row r="68" spans="1:7" ht="12.75">
      <c r="A68" s="20"/>
      <c r="B68" s="50" t="s">
        <v>70</v>
      </c>
      <c r="C68" s="52">
        <v>352</v>
      </c>
      <c r="D68" s="28">
        <f t="shared" si="0"/>
        <v>352</v>
      </c>
      <c r="E68" s="19"/>
      <c r="F68" s="38"/>
      <c r="G68" s="34">
        <f t="shared" si="1"/>
        <v>0</v>
      </c>
    </row>
    <row r="69" spans="1:7" ht="12.75">
      <c r="A69" s="18"/>
      <c r="B69" s="50" t="s">
        <v>71</v>
      </c>
      <c r="C69" s="52">
        <v>379</v>
      </c>
      <c r="D69" s="28">
        <f t="shared" si="0"/>
        <v>379</v>
      </c>
      <c r="E69" s="19"/>
      <c r="F69" s="38"/>
      <c r="G69" s="34">
        <f t="shared" si="1"/>
        <v>0</v>
      </c>
    </row>
    <row r="70" spans="1:7" ht="12.75">
      <c r="A70" s="18"/>
      <c r="B70" s="50" t="s">
        <v>72</v>
      </c>
      <c r="C70" s="52">
        <v>567</v>
      </c>
      <c r="D70" s="28">
        <f t="shared" si="0"/>
        <v>567</v>
      </c>
      <c r="E70" s="19"/>
      <c r="F70" s="38"/>
      <c r="G70" s="34">
        <f t="shared" si="1"/>
        <v>0</v>
      </c>
    </row>
    <row r="71" spans="1:7" ht="12.75">
      <c r="A71" s="18"/>
      <c r="B71" s="50" t="s">
        <v>73</v>
      </c>
      <c r="C71" s="52">
        <v>581</v>
      </c>
      <c r="D71" s="28">
        <f t="shared" si="0"/>
        <v>581</v>
      </c>
      <c r="E71" s="19"/>
      <c r="F71" s="38"/>
      <c r="G71" s="34">
        <f t="shared" si="1"/>
        <v>0</v>
      </c>
    </row>
    <row r="72" spans="1:7" ht="12.75">
      <c r="A72" s="18"/>
      <c r="B72" s="50" t="s">
        <v>74</v>
      </c>
      <c r="C72" s="52">
        <v>581</v>
      </c>
      <c r="D72" s="28">
        <f t="shared" si="0"/>
        <v>581</v>
      </c>
      <c r="E72" s="19"/>
      <c r="F72" s="38"/>
      <c r="G72" s="34">
        <f t="shared" si="1"/>
        <v>0</v>
      </c>
    </row>
    <row r="73" spans="1:7" ht="12.75">
      <c r="A73" s="18"/>
      <c r="B73" s="50" t="s">
        <v>75</v>
      </c>
      <c r="C73" s="52">
        <v>824</v>
      </c>
      <c r="D73" s="28">
        <f aca="true" t="shared" si="2" ref="D73:D136">((100-$G$4)/100)*C73</f>
        <v>824</v>
      </c>
      <c r="E73" s="19"/>
      <c r="F73" s="38"/>
      <c r="G73" s="34">
        <f t="shared" si="1"/>
        <v>0</v>
      </c>
    </row>
    <row r="74" spans="1:7" ht="12.75">
      <c r="A74" s="49" t="s">
        <v>35</v>
      </c>
      <c r="B74" s="50" t="s">
        <v>76</v>
      </c>
      <c r="C74" s="52">
        <v>1299</v>
      </c>
      <c r="D74" s="28">
        <f t="shared" si="2"/>
        <v>1299</v>
      </c>
      <c r="E74" s="19"/>
      <c r="F74" s="38"/>
      <c r="G74" s="34">
        <f t="shared" si="1"/>
        <v>0</v>
      </c>
    </row>
    <row r="75" spans="1:7" ht="12.75">
      <c r="A75" s="18"/>
      <c r="B75" s="50" t="s">
        <v>77</v>
      </c>
      <c r="C75" s="52">
        <v>1657</v>
      </c>
      <c r="D75" s="28">
        <f t="shared" si="2"/>
        <v>1657</v>
      </c>
      <c r="E75" s="19"/>
      <c r="F75" s="38"/>
      <c r="G75" s="34">
        <f t="shared" si="1"/>
        <v>0</v>
      </c>
    </row>
    <row r="76" spans="1:7" ht="12.75">
      <c r="A76" s="18"/>
      <c r="B76" s="50" t="s">
        <v>78</v>
      </c>
      <c r="C76" s="52">
        <v>1849</v>
      </c>
      <c r="D76" s="28">
        <f t="shared" si="2"/>
        <v>1849</v>
      </c>
      <c r="E76" s="19"/>
      <c r="F76" s="38"/>
      <c r="G76" s="34">
        <f aca="true" t="shared" si="3" ref="G76:G139">F76*D76</f>
        <v>0</v>
      </c>
    </row>
    <row r="77" spans="1:7" ht="12.75">
      <c r="A77" s="18"/>
      <c r="B77" s="50" t="s">
        <v>79</v>
      </c>
      <c r="C77" s="52">
        <v>3018</v>
      </c>
      <c r="D77" s="28">
        <f t="shared" si="2"/>
        <v>3018</v>
      </c>
      <c r="E77" s="19"/>
      <c r="F77" s="38"/>
      <c r="G77" s="34">
        <f t="shared" si="3"/>
        <v>0</v>
      </c>
    </row>
    <row r="78" spans="1:7" ht="12.75">
      <c r="A78" s="18"/>
      <c r="B78" s="50" t="s">
        <v>80</v>
      </c>
      <c r="C78" s="52">
        <v>2251</v>
      </c>
      <c r="D78" s="28">
        <f t="shared" si="2"/>
        <v>2251</v>
      </c>
      <c r="E78" s="19"/>
      <c r="F78" s="38"/>
      <c r="G78" s="34">
        <f t="shared" si="3"/>
        <v>0</v>
      </c>
    </row>
    <row r="79" spans="1:7" ht="12.75">
      <c r="A79" s="18"/>
      <c r="B79" s="50" t="s">
        <v>81</v>
      </c>
      <c r="C79" s="52">
        <v>2653</v>
      </c>
      <c r="D79" s="28">
        <f t="shared" si="2"/>
        <v>2653</v>
      </c>
      <c r="E79" s="19"/>
      <c r="F79" s="38"/>
      <c r="G79" s="34">
        <f t="shared" si="3"/>
        <v>0</v>
      </c>
    </row>
    <row r="80" spans="1:7" ht="12.75">
      <c r="A80" s="18"/>
      <c r="B80" s="50" t="s">
        <v>82</v>
      </c>
      <c r="C80" s="52">
        <v>2953</v>
      </c>
      <c r="D80" s="28">
        <f t="shared" si="2"/>
        <v>2953</v>
      </c>
      <c r="E80" s="19"/>
      <c r="F80" s="38"/>
      <c r="G80" s="34">
        <f t="shared" si="3"/>
        <v>0</v>
      </c>
    </row>
    <row r="81" spans="1:7" ht="12.75">
      <c r="A81" s="18"/>
      <c r="B81" s="50" t="s">
        <v>83</v>
      </c>
      <c r="C81" s="52">
        <v>4271</v>
      </c>
      <c r="D81" s="28">
        <f t="shared" si="2"/>
        <v>4271</v>
      </c>
      <c r="E81" s="19"/>
      <c r="F81" s="38"/>
      <c r="G81" s="34">
        <f t="shared" si="3"/>
        <v>0</v>
      </c>
    </row>
    <row r="82" spans="1:7" ht="12.75">
      <c r="A82" s="18"/>
      <c r="B82" s="50" t="s">
        <v>84</v>
      </c>
      <c r="C82" s="52">
        <v>4725</v>
      </c>
      <c r="D82" s="28">
        <f t="shared" si="2"/>
        <v>4725</v>
      </c>
      <c r="E82" s="19"/>
      <c r="F82" s="38"/>
      <c r="G82" s="34">
        <f t="shared" si="3"/>
        <v>0</v>
      </c>
    </row>
    <row r="83" spans="1:7" ht="12.75">
      <c r="A83" s="18"/>
      <c r="B83" s="50" t="s">
        <v>85</v>
      </c>
      <c r="C83" s="52">
        <v>4782</v>
      </c>
      <c r="D83" s="28">
        <f t="shared" si="2"/>
        <v>4782</v>
      </c>
      <c r="E83" s="19"/>
      <c r="F83" s="38"/>
      <c r="G83" s="34">
        <f t="shared" si="3"/>
        <v>0</v>
      </c>
    </row>
    <row r="84" spans="1:7" ht="12.75">
      <c r="A84" s="18"/>
      <c r="B84" s="50" t="s">
        <v>86</v>
      </c>
      <c r="C84" s="52">
        <v>5625</v>
      </c>
      <c r="D84" s="28">
        <f t="shared" si="2"/>
        <v>5625</v>
      </c>
      <c r="E84" s="19"/>
      <c r="F84" s="38"/>
      <c r="G84" s="34">
        <f t="shared" si="3"/>
        <v>0</v>
      </c>
    </row>
    <row r="85" spans="1:7" ht="12.75">
      <c r="A85" s="18"/>
      <c r="B85" s="50" t="s">
        <v>87</v>
      </c>
      <c r="C85" s="52">
        <v>7006</v>
      </c>
      <c r="D85" s="28">
        <f t="shared" si="2"/>
        <v>7006</v>
      </c>
      <c r="E85" s="19"/>
      <c r="F85" s="38"/>
      <c r="G85" s="34">
        <f t="shared" si="3"/>
        <v>0</v>
      </c>
    </row>
    <row r="86" spans="1:7" ht="12.75">
      <c r="A86" s="18"/>
      <c r="B86" s="50" t="s">
        <v>88</v>
      </c>
      <c r="C86" s="52">
        <v>5913</v>
      </c>
      <c r="D86" s="28">
        <f t="shared" si="2"/>
        <v>5913</v>
      </c>
      <c r="E86" s="19"/>
      <c r="F86" s="38"/>
      <c r="G86" s="34">
        <f t="shared" si="3"/>
        <v>0</v>
      </c>
    </row>
    <row r="87" spans="1:7" ht="12.75">
      <c r="A87" s="18"/>
      <c r="B87" s="50" t="s">
        <v>89</v>
      </c>
      <c r="C87" s="52">
        <v>6456</v>
      </c>
      <c r="D87" s="28">
        <f t="shared" si="2"/>
        <v>6456</v>
      </c>
      <c r="E87" s="19"/>
      <c r="F87" s="38"/>
      <c r="G87" s="34">
        <f t="shared" si="3"/>
        <v>0</v>
      </c>
    </row>
    <row r="88" spans="1:7" ht="12.75">
      <c r="A88" s="18"/>
      <c r="B88" s="50" t="s">
        <v>90</v>
      </c>
      <c r="C88" s="52">
        <v>8054</v>
      </c>
      <c r="D88" s="28">
        <f t="shared" si="2"/>
        <v>8054</v>
      </c>
      <c r="E88" s="19"/>
      <c r="F88" s="38"/>
      <c r="G88" s="34">
        <f t="shared" si="3"/>
        <v>0</v>
      </c>
    </row>
    <row r="89" spans="1:7" ht="12.75">
      <c r="A89" s="18"/>
      <c r="B89" s="50" t="s">
        <v>91</v>
      </c>
      <c r="C89" s="52">
        <v>9818</v>
      </c>
      <c r="D89" s="28">
        <f t="shared" si="2"/>
        <v>9818</v>
      </c>
      <c r="E89" s="19"/>
      <c r="F89" s="38"/>
      <c r="G89" s="34">
        <f t="shared" si="3"/>
        <v>0</v>
      </c>
    </row>
    <row r="90" spans="1:7" ht="12.75">
      <c r="A90" s="18"/>
      <c r="B90" s="50" t="s">
        <v>92</v>
      </c>
      <c r="C90" s="52">
        <v>13613</v>
      </c>
      <c r="D90" s="28">
        <f t="shared" si="2"/>
        <v>13613</v>
      </c>
      <c r="E90" s="19"/>
      <c r="F90" s="38"/>
      <c r="G90" s="34">
        <f t="shared" si="3"/>
        <v>0</v>
      </c>
    </row>
    <row r="91" spans="1:7" ht="12.75">
      <c r="A91" s="18"/>
      <c r="B91" s="50" t="s">
        <v>93</v>
      </c>
      <c r="C91" s="52">
        <v>14764</v>
      </c>
      <c r="D91" s="28">
        <f t="shared" si="2"/>
        <v>14764</v>
      </c>
      <c r="E91" s="19"/>
      <c r="F91" s="38"/>
      <c r="G91" s="34">
        <f t="shared" si="3"/>
        <v>0</v>
      </c>
    </row>
    <row r="92" spans="1:7" ht="12.75">
      <c r="A92" s="18"/>
      <c r="B92" s="50" t="s">
        <v>94</v>
      </c>
      <c r="C92" s="52">
        <v>18407</v>
      </c>
      <c r="D92" s="28">
        <f t="shared" si="2"/>
        <v>18407</v>
      </c>
      <c r="E92" s="19"/>
      <c r="F92" s="38"/>
      <c r="G92" s="34">
        <f t="shared" si="3"/>
        <v>0</v>
      </c>
    </row>
    <row r="93" spans="1:7" ht="12.75">
      <c r="A93" s="18"/>
      <c r="B93" s="50" t="s">
        <v>95</v>
      </c>
      <c r="C93" s="52">
        <v>22624</v>
      </c>
      <c r="D93" s="28">
        <f t="shared" si="2"/>
        <v>22624</v>
      </c>
      <c r="E93" s="19"/>
      <c r="F93" s="38"/>
      <c r="G93" s="34">
        <f t="shared" si="3"/>
        <v>0</v>
      </c>
    </row>
    <row r="94" spans="1:7" ht="12.75">
      <c r="A94" s="18"/>
      <c r="B94" s="51" t="s">
        <v>147</v>
      </c>
      <c r="C94" s="53">
        <v>2545</v>
      </c>
      <c r="D94" s="28">
        <f t="shared" si="2"/>
        <v>2545</v>
      </c>
      <c r="E94" s="19"/>
      <c r="F94" s="38"/>
      <c r="G94" s="34">
        <f t="shared" si="3"/>
        <v>0</v>
      </c>
    </row>
    <row r="95" spans="1:7" ht="12.75">
      <c r="A95" s="18"/>
      <c r="B95" s="51" t="s">
        <v>148</v>
      </c>
      <c r="C95" s="53">
        <v>4176</v>
      </c>
      <c r="D95" s="28">
        <f t="shared" si="2"/>
        <v>4176</v>
      </c>
      <c r="E95" s="19"/>
      <c r="F95" s="38"/>
      <c r="G95" s="34">
        <f t="shared" si="3"/>
        <v>0</v>
      </c>
    </row>
    <row r="96" spans="1:7" ht="12.75">
      <c r="A96" s="18"/>
      <c r="B96" s="51" t="s">
        <v>149</v>
      </c>
      <c r="C96" s="53">
        <v>6101</v>
      </c>
      <c r="D96" s="28">
        <f t="shared" si="2"/>
        <v>6101</v>
      </c>
      <c r="E96" s="19"/>
      <c r="F96" s="38"/>
      <c r="G96" s="34">
        <f t="shared" si="3"/>
        <v>0</v>
      </c>
    </row>
    <row r="97" spans="1:7" ht="12.75">
      <c r="A97" s="18"/>
      <c r="B97" s="54"/>
      <c r="C97" s="55"/>
      <c r="D97" s="30"/>
      <c r="E97" s="31"/>
      <c r="F97" s="38"/>
      <c r="G97" s="34">
        <f t="shared" si="3"/>
        <v>0</v>
      </c>
    </row>
    <row r="98" spans="1:7" ht="12.75">
      <c r="A98" s="18"/>
      <c r="B98" s="50" t="s">
        <v>96</v>
      </c>
      <c r="C98" s="52">
        <v>768</v>
      </c>
      <c r="D98" s="28">
        <f t="shared" si="2"/>
        <v>768</v>
      </c>
      <c r="E98" s="19"/>
      <c r="F98" s="38"/>
      <c r="G98" s="34">
        <f t="shared" si="3"/>
        <v>0</v>
      </c>
    </row>
    <row r="99" spans="1:7" ht="12.75">
      <c r="A99" s="49" t="s">
        <v>34</v>
      </c>
      <c r="B99" s="50" t="s">
        <v>97</v>
      </c>
      <c r="C99" s="52">
        <v>1675</v>
      </c>
      <c r="D99" s="28">
        <f t="shared" si="2"/>
        <v>1675</v>
      </c>
      <c r="E99" s="19"/>
      <c r="F99" s="38"/>
      <c r="G99" s="34">
        <f t="shared" si="3"/>
        <v>0</v>
      </c>
    </row>
    <row r="100" spans="1:7" ht="12.75">
      <c r="A100" s="20"/>
      <c r="B100" s="50" t="s">
        <v>98</v>
      </c>
      <c r="C100" s="52">
        <v>3043</v>
      </c>
      <c r="D100" s="28">
        <f t="shared" si="2"/>
        <v>3043</v>
      </c>
      <c r="E100" s="19"/>
      <c r="F100" s="38"/>
      <c r="G100" s="34">
        <f t="shared" si="3"/>
        <v>0</v>
      </c>
    </row>
    <row r="101" spans="1:7" ht="12.75">
      <c r="A101" s="20"/>
      <c r="B101" s="50" t="s">
        <v>99</v>
      </c>
      <c r="C101" s="52">
        <v>6763</v>
      </c>
      <c r="D101" s="28">
        <f t="shared" si="2"/>
        <v>6763</v>
      </c>
      <c r="E101" s="19"/>
      <c r="F101" s="38"/>
      <c r="G101" s="34">
        <f t="shared" si="3"/>
        <v>0</v>
      </c>
    </row>
    <row r="102" spans="1:7" ht="12.75">
      <c r="A102" s="20"/>
      <c r="B102" s="50" t="s">
        <v>100</v>
      </c>
      <c r="C102" s="52">
        <v>6290</v>
      </c>
      <c r="D102" s="28">
        <f t="shared" si="2"/>
        <v>6290</v>
      </c>
      <c r="E102" s="19"/>
      <c r="F102" s="38"/>
      <c r="G102" s="34">
        <f t="shared" si="3"/>
        <v>0</v>
      </c>
    </row>
    <row r="103" spans="1:7" ht="12.75">
      <c r="A103" s="20"/>
      <c r="B103" s="50" t="s">
        <v>101</v>
      </c>
      <c r="C103" s="52">
        <v>7070</v>
      </c>
      <c r="D103" s="28">
        <f t="shared" si="2"/>
        <v>7070</v>
      </c>
      <c r="E103" s="19"/>
      <c r="F103" s="38"/>
      <c r="G103" s="34">
        <f t="shared" si="3"/>
        <v>0</v>
      </c>
    </row>
    <row r="104" spans="1:7" ht="12.75">
      <c r="A104" s="20"/>
      <c r="B104" s="50" t="s">
        <v>102</v>
      </c>
      <c r="C104" s="52">
        <v>7454</v>
      </c>
      <c r="D104" s="28">
        <f t="shared" si="2"/>
        <v>7454</v>
      </c>
      <c r="E104" s="19"/>
      <c r="F104" s="38"/>
      <c r="G104" s="34">
        <f t="shared" si="3"/>
        <v>0</v>
      </c>
    </row>
    <row r="105" spans="1:7" ht="12.75">
      <c r="A105" s="20"/>
      <c r="B105" s="50" t="s">
        <v>103</v>
      </c>
      <c r="C105" s="52">
        <v>9000</v>
      </c>
      <c r="D105" s="28">
        <f t="shared" si="2"/>
        <v>9000</v>
      </c>
      <c r="E105" s="19"/>
      <c r="F105" s="38"/>
      <c r="G105" s="34">
        <f t="shared" si="3"/>
        <v>0</v>
      </c>
    </row>
    <row r="106" spans="1:7" ht="12.75">
      <c r="A106" s="20"/>
      <c r="B106" s="50" t="s">
        <v>104</v>
      </c>
      <c r="C106" s="52">
        <v>9614</v>
      </c>
      <c r="D106" s="28">
        <f t="shared" si="2"/>
        <v>9614</v>
      </c>
      <c r="E106" s="19"/>
      <c r="F106" s="38"/>
      <c r="G106" s="34">
        <f t="shared" si="3"/>
        <v>0</v>
      </c>
    </row>
    <row r="107" spans="1:7" ht="12.75">
      <c r="A107" s="49" t="s">
        <v>35</v>
      </c>
      <c r="B107" s="50" t="s">
        <v>105</v>
      </c>
      <c r="C107" s="52">
        <v>10328</v>
      </c>
      <c r="D107" s="28">
        <f t="shared" si="2"/>
        <v>10328</v>
      </c>
      <c r="E107" s="19"/>
      <c r="F107" s="38"/>
      <c r="G107" s="34">
        <f t="shared" si="3"/>
        <v>0</v>
      </c>
    </row>
    <row r="108" spans="1:7" ht="12.75">
      <c r="A108" s="20"/>
      <c r="B108" s="50" t="s">
        <v>106</v>
      </c>
      <c r="C108" s="52">
        <v>13230</v>
      </c>
      <c r="D108" s="28">
        <f t="shared" si="2"/>
        <v>13230</v>
      </c>
      <c r="E108" s="19"/>
      <c r="F108" s="38"/>
      <c r="G108" s="34">
        <f t="shared" si="3"/>
        <v>0</v>
      </c>
    </row>
    <row r="109" spans="1:7" ht="12.75">
      <c r="A109" s="20"/>
      <c r="B109" s="50" t="s">
        <v>107</v>
      </c>
      <c r="C109" s="52">
        <v>11734</v>
      </c>
      <c r="D109" s="28">
        <f t="shared" si="2"/>
        <v>11734</v>
      </c>
      <c r="E109" s="19"/>
      <c r="F109" s="38"/>
      <c r="G109" s="34">
        <f t="shared" si="3"/>
        <v>0</v>
      </c>
    </row>
    <row r="110" spans="1:7" ht="12.75">
      <c r="A110" s="20"/>
      <c r="B110" s="50" t="s">
        <v>108</v>
      </c>
      <c r="C110" s="52">
        <v>12259</v>
      </c>
      <c r="D110" s="28">
        <f t="shared" si="2"/>
        <v>12259</v>
      </c>
      <c r="E110" s="19"/>
      <c r="F110" s="38"/>
      <c r="G110" s="34">
        <f t="shared" si="3"/>
        <v>0</v>
      </c>
    </row>
    <row r="111" spans="1:7" ht="12.75">
      <c r="A111" s="18"/>
      <c r="B111" s="50" t="s">
        <v>109</v>
      </c>
      <c r="C111" s="52">
        <v>13295</v>
      </c>
      <c r="D111" s="28">
        <f t="shared" si="2"/>
        <v>13295</v>
      </c>
      <c r="E111" s="19"/>
      <c r="F111" s="38"/>
      <c r="G111" s="34">
        <f t="shared" si="3"/>
        <v>0</v>
      </c>
    </row>
    <row r="112" spans="1:7" ht="12.75">
      <c r="A112" s="18"/>
      <c r="B112" s="50" t="s">
        <v>110</v>
      </c>
      <c r="C112" s="52">
        <v>14764</v>
      </c>
      <c r="D112" s="28">
        <f t="shared" si="2"/>
        <v>14764</v>
      </c>
      <c r="E112" s="19"/>
      <c r="F112" s="38"/>
      <c r="G112" s="34">
        <f t="shared" si="3"/>
        <v>0</v>
      </c>
    </row>
    <row r="113" spans="1:7" ht="12.75">
      <c r="A113" s="18"/>
      <c r="B113" s="50" t="s">
        <v>111</v>
      </c>
      <c r="C113" s="52">
        <v>15787</v>
      </c>
      <c r="D113" s="28">
        <f t="shared" si="2"/>
        <v>15787</v>
      </c>
      <c r="E113" s="19"/>
      <c r="F113" s="38"/>
      <c r="G113" s="34">
        <f t="shared" si="3"/>
        <v>0</v>
      </c>
    </row>
    <row r="114" spans="1:7" ht="12.75">
      <c r="A114" s="18"/>
      <c r="B114" s="50" t="s">
        <v>112</v>
      </c>
      <c r="C114" s="52">
        <v>20771</v>
      </c>
      <c r="D114" s="28">
        <f t="shared" si="2"/>
        <v>20771</v>
      </c>
      <c r="E114" s="19"/>
      <c r="F114" s="38"/>
      <c r="G114" s="34">
        <f t="shared" si="3"/>
        <v>0</v>
      </c>
    </row>
    <row r="115" spans="1:7" ht="12.75">
      <c r="A115" s="18"/>
      <c r="B115" s="50" t="s">
        <v>113</v>
      </c>
      <c r="C115" s="52">
        <v>21474</v>
      </c>
      <c r="D115" s="28">
        <f t="shared" si="2"/>
        <v>21474</v>
      </c>
      <c r="E115" s="19"/>
      <c r="F115" s="38"/>
      <c r="G115" s="34">
        <f t="shared" si="3"/>
        <v>0</v>
      </c>
    </row>
    <row r="116" spans="1:7" ht="12.75">
      <c r="A116" s="18"/>
      <c r="B116" s="50" t="s">
        <v>114</v>
      </c>
      <c r="C116" s="52">
        <v>22945</v>
      </c>
      <c r="D116" s="28">
        <f t="shared" si="2"/>
        <v>22945</v>
      </c>
      <c r="E116" s="19"/>
      <c r="F116" s="38"/>
      <c r="G116" s="34">
        <f t="shared" si="3"/>
        <v>0</v>
      </c>
    </row>
    <row r="117" spans="1:7" ht="12.75">
      <c r="A117" s="18"/>
      <c r="B117" s="50" t="s">
        <v>115</v>
      </c>
      <c r="C117" s="52">
        <v>25564</v>
      </c>
      <c r="D117" s="28">
        <f t="shared" si="2"/>
        <v>25564</v>
      </c>
      <c r="E117" s="19"/>
      <c r="F117" s="38"/>
      <c r="G117" s="34">
        <f t="shared" si="3"/>
        <v>0</v>
      </c>
    </row>
    <row r="118" spans="1:7" ht="12.75">
      <c r="A118" s="18"/>
      <c r="B118" s="50" t="s">
        <v>116</v>
      </c>
      <c r="C118" s="52">
        <v>27609</v>
      </c>
      <c r="D118" s="28">
        <f t="shared" si="2"/>
        <v>27609</v>
      </c>
      <c r="E118" s="19"/>
      <c r="F118" s="38"/>
      <c r="G118" s="34">
        <f t="shared" si="3"/>
        <v>0</v>
      </c>
    </row>
    <row r="119" spans="1:7" ht="12.75">
      <c r="A119" s="18"/>
      <c r="B119" s="50" t="s">
        <v>117</v>
      </c>
      <c r="C119" s="52">
        <v>28248</v>
      </c>
      <c r="D119" s="28">
        <f t="shared" si="2"/>
        <v>28248</v>
      </c>
      <c r="E119" s="19"/>
      <c r="F119" s="38"/>
      <c r="G119" s="34">
        <f t="shared" si="3"/>
        <v>0</v>
      </c>
    </row>
    <row r="120" spans="1:7" ht="12.75">
      <c r="A120" s="18"/>
      <c r="B120" s="54"/>
      <c r="C120" s="55"/>
      <c r="D120" s="30"/>
      <c r="E120" s="31"/>
      <c r="F120" s="38"/>
      <c r="G120" s="34">
        <f t="shared" si="3"/>
        <v>0</v>
      </c>
    </row>
    <row r="121" spans="1:7" ht="12.75">
      <c r="A121" s="49" t="s">
        <v>36</v>
      </c>
      <c r="B121" s="50" t="s">
        <v>118</v>
      </c>
      <c r="C121" s="52">
        <v>2009</v>
      </c>
      <c r="D121" s="28">
        <f t="shared" si="2"/>
        <v>2009</v>
      </c>
      <c r="E121" s="19"/>
      <c r="F121" s="38"/>
      <c r="G121" s="34">
        <f t="shared" si="3"/>
        <v>0</v>
      </c>
    </row>
    <row r="122" spans="1:7" ht="12.75">
      <c r="A122" s="18"/>
      <c r="B122" s="50" t="s">
        <v>119</v>
      </c>
      <c r="C122" s="52">
        <v>2296</v>
      </c>
      <c r="D122" s="28">
        <f t="shared" si="2"/>
        <v>2296</v>
      </c>
      <c r="E122" s="19"/>
      <c r="F122" s="38"/>
      <c r="G122" s="34">
        <f t="shared" si="3"/>
        <v>0</v>
      </c>
    </row>
    <row r="123" spans="1:7" ht="12.75">
      <c r="A123" s="18"/>
      <c r="B123" s="50" t="s">
        <v>120</v>
      </c>
      <c r="C123" s="52">
        <v>1388</v>
      </c>
      <c r="D123" s="28">
        <f t="shared" si="2"/>
        <v>1388</v>
      </c>
      <c r="E123" s="19"/>
      <c r="F123" s="38"/>
      <c r="G123" s="34">
        <f t="shared" si="3"/>
        <v>0</v>
      </c>
    </row>
    <row r="124" spans="1:7" ht="12.75">
      <c r="A124" s="18"/>
      <c r="B124" s="50" t="s">
        <v>121</v>
      </c>
      <c r="C124" s="52">
        <v>2750</v>
      </c>
      <c r="D124" s="28">
        <f t="shared" si="2"/>
        <v>2750</v>
      </c>
      <c r="E124" s="19"/>
      <c r="F124" s="38"/>
      <c r="G124" s="34">
        <f t="shared" si="3"/>
        <v>0</v>
      </c>
    </row>
    <row r="125" spans="1:7" ht="12.75">
      <c r="A125" s="18"/>
      <c r="B125" s="50" t="s">
        <v>122</v>
      </c>
      <c r="C125" s="52">
        <v>3423</v>
      </c>
      <c r="D125" s="28">
        <f t="shared" si="2"/>
        <v>3423</v>
      </c>
      <c r="E125" s="19"/>
      <c r="F125" s="38"/>
      <c r="G125" s="34">
        <f t="shared" si="3"/>
        <v>0</v>
      </c>
    </row>
    <row r="126" spans="1:7" ht="12.75">
      <c r="A126" s="18"/>
      <c r="B126" s="50" t="s">
        <v>123</v>
      </c>
      <c r="C126" s="52">
        <v>4245</v>
      </c>
      <c r="D126" s="28">
        <f t="shared" si="2"/>
        <v>4245</v>
      </c>
      <c r="E126" s="19"/>
      <c r="F126" s="38"/>
      <c r="G126" s="34">
        <f t="shared" si="3"/>
        <v>0</v>
      </c>
    </row>
    <row r="127" spans="1:7" ht="12.75">
      <c r="A127" s="49" t="s">
        <v>37</v>
      </c>
      <c r="B127" s="50" t="s">
        <v>124</v>
      </c>
      <c r="C127" s="52">
        <v>5433</v>
      </c>
      <c r="D127" s="28">
        <f t="shared" si="2"/>
        <v>5433</v>
      </c>
      <c r="E127" s="19"/>
      <c r="F127" s="38"/>
      <c r="G127" s="34">
        <f t="shared" si="3"/>
        <v>0</v>
      </c>
    </row>
    <row r="128" spans="1:7" ht="12.75">
      <c r="A128" s="18"/>
      <c r="B128" s="50" t="s">
        <v>125</v>
      </c>
      <c r="C128" s="52">
        <v>5900</v>
      </c>
      <c r="D128" s="28">
        <f t="shared" si="2"/>
        <v>5900</v>
      </c>
      <c r="E128" s="19"/>
      <c r="F128" s="38"/>
      <c r="G128" s="34">
        <f t="shared" si="3"/>
        <v>0</v>
      </c>
    </row>
    <row r="129" spans="1:7" ht="12.75">
      <c r="A129" s="18"/>
      <c r="B129" s="50" t="s">
        <v>126</v>
      </c>
      <c r="C129" s="52">
        <v>8246</v>
      </c>
      <c r="D129" s="28">
        <f t="shared" si="2"/>
        <v>8246</v>
      </c>
      <c r="E129" s="19"/>
      <c r="F129" s="38"/>
      <c r="G129" s="34">
        <f t="shared" si="3"/>
        <v>0</v>
      </c>
    </row>
    <row r="130" spans="1:7" ht="12.75">
      <c r="A130" s="18"/>
      <c r="B130" s="50" t="s">
        <v>127</v>
      </c>
      <c r="C130" s="52">
        <v>8475</v>
      </c>
      <c r="D130" s="28">
        <f t="shared" si="2"/>
        <v>8475</v>
      </c>
      <c r="E130" s="19"/>
      <c r="F130" s="38"/>
      <c r="G130" s="34">
        <f t="shared" si="3"/>
        <v>0</v>
      </c>
    </row>
    <row r="131" spans="1:7" ht="12.75">
      <c r="A131" s="18"/>
      <c r="B131" s="50" t="s">
        <v>128</v>
      </c>
      <c r="C131" s="52">
        <v>8438</v>
      </c>
      <c r="D131" s="28">
        <f t="shared" si="2"/>
        <v>8438</v>
      </c>
      <c r="E131" s="19"/>
      <c r="F131" s="38"/>
      <c r="G131" s="34">
        <f t="shared" si="3"/>
        <v>0</v>
      </c>
    </row>
    <row r="132" spans="1:7" ht="12.75">
      <c r="A132" s="20"/>
      <c r="B132" s="50" t="s">
        <v>129</v>
      </c>
      <c r="C132" s="52">
        <v>10201</v>
      </c>
      <c r="D132" s="28">
        <f t="shared" si="2"/>
        <v>10201</v>
      </c>
      <c r="E132" s="19"/>
      <c r="F132" s="38"/>
      <c r="G132" s="34">
        <f t="shared" si="3"/>
        <v>0</v>
      </c>
    </row>
    <row r="133" spans="1:7" ht="12.75">
      <c r="A133" s="18"/>
      <c r="B133" s="54"/>
      <c r="C133" s="55"/>
      <c r="D133" s="30"/>
      <c r="E133" s="31"/>
      <c r="F133" s="38"/>
      <c r="G133" s="34">
        <f t="shared" si="3"/>
        <v>0</v>
      </c>
    </row>
    <row r="134" spans="1:7" ht="12.75">
      <c r="A134" s="18"/>
      <c r="B134" s="50" t="s">
        <v>17</v>
      </c>
      <c r="C134" s="52">
        <v>1619</v>
      </c>
      <c r="D134" s="28">
        <f t="shared" si="2"/>
        <v>1619</v>
      </c>
      <c r="E134" s="19"/>
      <c r="F134" s="38"/>
      <c r="G134" s="34">
        <f t="shared" si="3"/>
        <v>0</v>
      </c>
    </row>
    <row r="135" spans="1:7" ht="12.75">
      <c r="A135" s="18"/>
      <c r="B135" s="50" t="s">
        <v>18</v>
      </c>
      <c r="C135" s="52">
        <v>1643</v>
      </c>
      <c r="D135" s="28">
        <f t="shared" si="2"/>
        <v>1643</v>
      </c>
      <c r="E135" s="19"/>
      <c r="F135" s="38"/>
      <c r="G135" s="34">
        <f t="shared" si="3"/>
        <v>0</v>
      </c>
    </row>
    <row r="136" spans="1:7" ht="12.75">
      <c r="A136" s="18"/>
      <c r="B136" s="50" t="s">
        <v>19</v>
      </c>
      <c r="C136" s="52">
        <v>2711</v>
      </c>
      <c r="D136" s="28">
        <f t="shared" si="2"/>
        <v>2711</v>
      </c>
      <c r="E136" s="19"/>
      <c r="F136" s="38"/>
      <c r="G136" s="34">
        <f t="shared" si="3"/>
        <v>0</v>
      </c>
    </row>
    <row r="137" spans="1:7" ht="12.75">
      <c r="A137" s="18"/>
      <c r="B137" s="50" t="s">
        <v>20</v>
      </c>
      <c r="C137" s="52">
        <v>7914</v>
      </c>
      <c r="D137" s="28">
        <f aca="true" t="shared" si="4" ref="D137:D153">((100-$G$4)/100)*C137</f>
        <v>7914</v>
      </c>
      <c r="E137" s="19"/>
      <c r="F137" s="38"/>
      <c r="G137" s="34">
        <f t="shared" si="3"/>
        <v>0</v>
      </c>
    </row>
    <row r="138" spans="1:7" ht="12.75">
      <c r="A138" s="20"/>
      <c r="B138" s="50" t="s">
        <v>21</v>
      </c>
      <c r="C138" s="52">
        <v>10878</v>
      </c>
      <c r="D138" s="28">
        <f t="shared" si="4"/>
        <v>10878</v>
      </c>
      <c r="E138" s="19"/>
      <c r="F138" s="38"/>
      <c r="G138" s="34">
        <f t="shared" si="3"/>
        <v>0</v>
      </c>
    </row>
    <row r="139" spans="1:7" ht="12.75">
      <c r="A139" s="18"/>
      <c r="B139" s="50" t="s">
        <v>22</v>
      </c>
      <c r="C139" s="52">
        <v>13295</v>
      </c>
      <c r="D139" s="28">
        <f t="shared" si="4"/>
        <v>13295</v>
      </c>
      <c r="E139" s="19"/>
      <c r="F139" s="38"/>
      <c r="G139" s="34">
        <f t="shared" si="3"/>
        <v>0</v>
      </c>
    </row>
    <row r="140" spans="1:7" ht="12.75">
      <c r="A140" s="18"/>
      <c r="B140" s="50" t="s">
        <v>23</v>
      </c>
      <c r="C140" s="52">
        <v>14509</v>
      </c>
      <c r="D140" s="28">
        <f t="shared" si="4"/>
        <v>14509</v>
      </c>
      <c r="E140" s="19"/>
      <c r="F140" s="38"/>
      <c r="G140" s="34">
        <f aca="true" t="shared" si="5" ref="G140:G153">F140*D140</f>
        <v>0</v>
      </c>
    </row>
    <row r="141" spans="1:7" ht="12.75">
      <c r="A141" s="18"/>
      <c r="B141" s="54"/>
      <c r="C141" s="55"/>
      <c r="D141" s="30"/>
      <c r="E141" s="31"/>
      <c r="F141" s="38"/>
      <c r="G141" s="34">
        <f t="shared" si="5"/>
        <v>0</v>
      </c>
    </row>
    <row r="142" spans="1:7" ht="12.75">
      <c r="A142" s="20"/>
      <c r="B142" s="50" t="s">
        <v>6</v>
      </c>
      <c r="C142" s="52">
        <v>149</v>
      </c>
      <c r="D142" s="28">
        <f t="shared" si="4"/>
        <v>149</v>
      </c>
      <c r="E142" s="19"/>
      <c r="F142" s="38"/>
      <c r="G142" s="34">
        <f t="shared" si="5"/>
        <v>0</v>
      </c>
    </row>
    <row r="143" spans="1:7" ht="12.75">
      <c r="A143" s="20"/>
      <c r="B143" s="50" t="s">
        <v>7</v>
      </c>
      <c r="C143" s="52">
        <v>392</v>
      </c>
      <c r="D143" s="28">
        <f t="shared" si="4"/>
        <v>392</v>
      </c>
      <c r="E143" s="19"/>
      <c r="F143" s="38"/>
      <c r="G143" s="34">
        <f t="shared" si="5"/>
        <v>0</v>
      </c>
    </row>
    <row r="144" spans="1:7" ht="12.75">
      <c r="A144" s="20"/>
      <c r="B144" s="50" t="s">
        <v>8</v>
      </c>
      <c r="C144" s="52">
        <v>541</v>
      </c>
      <c r="D144" s="28">
        <f t="shared" si="4"/>
        <v>541</v>
      </c>
      <c r="E144" s="19"/>
      <c r="F144" s="38"/>
      <c r="G144" s="34">
        <f t="shared" si="5"/>
        <v>0</v>
      </c>
    </row>
    <row r="145" spans="1:7" ht="12.75">
      <c r="A145" s="20"/>
      <c r="B145" s="50" t="s">
        <v>9</v>
      </c>
      <c r="C145" s="52">
        <v>1675</v>
      </c>
      <c r="D145" s="28">
        <f t="shared" si="4"/>
        <v>1675</v>
      </c>
      <c r="E145" s="19"/>
      <c r="F145" s="38"/>
      <c r="G145" s="34">
        <f t="shared" si="5"/>
        <v>0</v>
      </c>
    </row>
    <row r="146" spans="1:7" ht="12.75">
      <c r="A146" s="20"/>
      <c r="B146" s="50" t="s">
        <v>10</v>
      </c>
      <c r="C146" s="52">
        <v>3018</v>
      </c>
      <c r="D146" s="28">
        <f t="shared" si="4"/>
        <v>3018</v>
      </c>
      <c r="E146" s="19"/>
      <c r="F146" s="38"/>
      <c r="G146" s="34">
        <f t="shared" si="5"/>
        <v>0</v>
      </c>
    </row>
    <row r="147" spans="1:7" ht="12.75">
      <c r="A147" s="18"/>
      <c r="B147" s="54"/>
      <c r="C147" s="55"/>
      <c r="D147" s="30"/>
      <c r="E147" s="31"/>
      <c r="F147" s="38"/>
      <c r="G147" s="34">
        <f t="shared" si="5"/>
        <v>0</v>
      </c>
    </row>
    <row r="148" spans="1:7" ht="12.75">
      <c r="A148" s="18"/>
      <c r="B148" s="50" t="s">
        <v>11</v>
      </c>
      <c r="C148" s="52">
        <v>257</v>
      </c>
      <c r="D148" s="28">
        <f t="shared" si="4"/>
        <v>257</v>
      </c>
      <c r="E148" s="19"/>
      <c r="F148" s="38"/>
      <c r="G148" s="34">
        <f t="shared" si="5"/>
        <v>0</v>
      </c>
    </row>
    <row r="149" spans="1:7" ht="12.75">
      <c r="A149" s="18"/>
      <c r="B149" s="50" t="s">
        <v>12</v>
      </c>
      <c r="C149" s="52">
        <v>379</v>
      </c>
      <c r="D149" s="28">
        <f t="shared" si="4"/>
        <v>379</v>
      </c>
      <c r="E149" s="19"/>
      <c r="F149" s="38"/>
      <c r="G149" s="34">
        <f t="shared" si="5"/>
        <v>0</v>
      </c>
    </row>
    <row r="150" spans="1:7" ht="12.75">
      <c r="A150" s="18"/>
      <c r="B150" s="50" t="s">
        <v>13</v>
      </c>
      <c r="C150" s="52">
        <v>392</v>
      </c>
      <c r="D150" s="28">
        <f t="shared" si="4"/>
        <v>392</v>
      </c>
      <c r="E150" s="19"/>
      <c r="F150" s="38"/>
      <c r="G150" s="34">
        <f t="shared" si="5"/>
        <v>0</v>
      </c>
    </row>
    <row r="151" spans="1:7" ht="12.75">
      <c r="A151" s="18"/>
      <c r="B151" s="50" t="s">
        <v>14</v>
      </c>
      <c r="C151" s="52">
        <v>496</v>
      </c>
      <c r="D151" s="28">
        <f t="shared" si="4"/>
        <v>496</v>
      </c>
      <c r="E151" s="19"/>
      <c r="F151" s="38"/>
      <c r="G151" s="34">
        <f t="shared" si="5"/>
        <v>0</v>
      </c>
    </row>
    <row r="152" spans="1:7" ht="12.75">
      <c r="A152" s="18"/>
      <c r="B152" s="50" t="s">
        <v>15</v>
      </c>
      <c r="C152" s="52">
        <v>522</v>
      </c>
      <c r="D152" s="28">
        <f t="shared" si="4"/>
        <v>522</v>
      </c>
      <c r="E152" s="19"/>
      <c r="F152" s="38"/>
      <c r="G152" s="34">
        <f t="shared" si="5"/>
        <v>0</v>
      </c>
    </row>
    <row r="153" spans="1:7" ht="12.75">
      <c r="A153" s="20"/>
      <c r="B153" s="50" t="s">
        <v>16</v>
      </c>
      <c r="C153" s="52">
        <v>912</v>
      </c>
      <c r="D153" s="28">
        <f t="shared" si="4"/>
        <v>912</v>
      </c>
      <c r="E153" s="19"/>
      <c r="F153" s="38"/>
      <c r="G153" s="34">
        <f t="shared" si="5"/>
        <v>0</v>
      </c>
    </row>
    <row r="154" spans="1:7" ht="12.75">
      <c r="A154" s="21"/>
      <c r="B154" s="33"/>
      <c r="C154" s="27"/>
      <c r="D154" s="27"/>
      <c r="E154" s="19"/>
      <c r="F154" s="19"/>
      <c r="G154" s="19"/>
    </row>
  </sheetData>
  <sheetProtection selectLockedCells="1" selectUnlockedCell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2023-07-25T12:03:48Z</cp:lastPrinted>
  <dcterms:created xsi:type="dcterms:W3CDTF">2018-04-19T13:04:56Z</dcterms:created>
  <dcterms:modified xsi:type="dcterms:W3CDTF">2023-07-25T13:05:42Z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