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X STREAM PP Sn10-korugované" sheetId="1" r:id="rId1"/>
  </sheets>
  <definedNames>
    <definedName name="_xlnm.Print_Area" localSheetId="0">'X STREAM PP Sn10-korugované'!$A$1:$G$104</definedName>
  </definedNames>
  <calcPr fullCalcOnLoad="1"/>
</workbook>
</file>

<file path=xl/sharedStrings.xml><?xml version="1.0" encoding="utf-8"?>
<sst xmlns="http://schemas.openxmlformats.org/spreadsheetml/2006/main" count="109" uniqueCount="105">
  <si>
    <t>ceny bez DPH</t>
  </si>
  <si>
    <t>www.uniza.cz</t>
  </si>
  <si>
    <t>RABAT %</t>
  </si>
  <si>
    <t>název zboží</t>
  </si>
  <si>
    <t>ceník kč/ks</t>
  </si>
  <si>
    <t>cena po rabatu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</si>
  <si>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</si>
  <si>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</si>
  <si>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*   dodací lhůta 5 - 20 pracovních dnů !!!</t>
  </si>
  <si>
    <t xml:space="preserve">KANALIZAČNÍ  POTRUBÍ  Z  PP (Sn10)      X-STREAM      </t>
  </si>
  <si>
    <t>skup. 181</t>
  </si>
  <si>
    <t xml:space="preserve">KANALIZAČNÍ  TVAROVKY  Z  PP (Sn10)      X-STREAM      </t>
  </si>
  <si>
    <t>skup. 182</t>
  </si>
  <si>
    <t>Korugované potrubí. Ceny potrubí včetně těsnění. Ceny tvarovek bez těsnění.</t>
  </si>
  <si>
    <t>X-Stream korug.potrubí SN10 PP DN150/6m s hrdlem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</si>
  <si>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</si>
  <si>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</si>
  <si>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</si>
  <si>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</si>
  <si>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</si>
  <si>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</si>
  <si>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</si>
  <si>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</si>
  <si>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</si>
  <si>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</si>
  <si>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</si>
  <si>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</si>
  <si>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</si>
  <si>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X-Stream korug.potrubí SN10 PP DN800/3m s hrdlem *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</si>
  <si>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</si>
  <si>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</si>
  <si>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</si>
  <si>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</si>
  <si>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</si>
  <si>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</si>
  <si>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</si>
  <si>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</si>
  <si>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</si>
  <si>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</si>
  <si>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</si>
  <si>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</si>
  <si>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</si>
  <si>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</si>
  <si>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</si>
  <si>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</si>
  <si>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</si>
  <si>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</si>
  <si>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</si>
  <si>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</si>
  <si>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</si>
  <si>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</si>
  <si>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</si>
  <si>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</si>
  <si>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</si>
  <si>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</si>
  <si>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</si>
  <si>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15° DN500 *</t>
  </si>
  <si>
    <t>X-Stream koleno 15° DN600 *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</si>
  <si>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</si>
  <si>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</si>
  <si>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</si>
  <si>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</si>
  <si>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</si>
  <si>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30° DN500 *</t>
  </si>
  <si>
    <t>X-Stream koleno 30° DN600 *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</si>
  <si>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</si>
  <si>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</si>
  <si>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</si>
  <si>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</si>
  <si>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</si>
  <si>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koleno 45° DN500 *</t>
  </si>
  <si>
    <t>X-Stream koleno 45° DN600 *</t>
  </si>
  <si>
    <t>X-Stream odbočka 45° DN150/150</t>
  </si>
  <si>
    <t>X-Stream odbočka 45° DN200/200</t>
  </si>
  <si>
    <t>X-Stream odbočka 45° DN250/250</t>
  </si>
  <si>
    <t>X-Stream odbočka 45° DN300/300</t>
  </si>
  <si>
    <t>X-Stream odbočka 45° DN400/400 *</t>
  </si>
  <si>
    <t>X-Stream redukovaná odbočka 45° DN200/150</t>
  </si>
  <si>
    <t>X-Stream redukovaná odbočka 45° DN250/200</t>
  </si>
  <si>
    <t>X-Stream redukovaná odbočka 45° DN300/150</t>
  </si>
  <si>
    <t>X-Stream redukovaná odbočka 45° DN300/200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</si>
  <si>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</si>
  <si>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</si>
  <si>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</si>
  <si>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</si>
  <si>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DN300/160</t>
  </si>
  <si>
    <t>X-Stream odbočka KG 45° DN400/160</t>
  </si>
  <si>
    <t>X-Stream odbočka KG 45° DN400/200 *</t>
  </si>
  <si>
    <t>X-Stream odbočka KG 45° DN500/200 *</t>
  </si>
  <si>
    <t>X-Stream redukce DN200/150</t>
  </si>
  <si>
    <t>X-Stream redukce DN250/200</t>
  </si>
  <si>
    <t>X-Stream redukce DN300/250</t>
  </si>
  <si>
    <t>X-Stream redukce DN400/300 *</t>
  </si>
  <si>
    <t>X-Stream čep/KG hrdlo přechodová redukce  DN200/160 *</t>
  </si>
  <si>
    <t>X-Stream (Ultra-Rib 2) čep/KG hrdlo přechod DN150/160</t>
  </si>
  <si>
    <t>X-Stream hrdlo/KG čep přechod DN200/200</t>
  </si>
  <si>
    <t>X-Stream hrdlo/KG čep přechod DN250/250</t>
  </si>
  <si>
    <t>X-Stream hrdlo/KG čep přechod DN300/315</t>
  </si>
  <si>
    <t>X-Stream hrdlo/KG čep přechod DN400/400 *</t>
  </si>
  <si>
    <t xml:space="preserve">**  dodací lhůtu nutno prověřit </t>
  </si>
  <si>
    <t>suma</t>
  </si>
  <si>
    <t>ks</t>
  </si>
  <si>
    <t>po slevě</t>
  </si>
  <si>
    <t>tel: 482 739 525, mob: 734 251 900, email: uniza@uniza.cz</t>
  </si>
  <si>
    <t>ceník 04/2023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</si>
</sst>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b/>
      <sz val="7"/>
      <name val="Arial CE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0" borderId="0">
      <alignment/>
      <protection/>
    </xf>
    <xf numFmtId="38" fontId="0" fillId="0" borderId="0" applyFon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6" applyNumberFormat="0" applyFon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ont="0" applyFill="0" applyAlignment="0" applyProtection="0"/>
    <xf numFmtId="197" fontId="42" fillId="0" borderId="10" applyNumberFormat="0" applyProtection="0">
      <alignment horizontal="right" vertical="center"/>
    </xf>
    <xf numFmtId="197" fontId="43" fillId="0" borderId="11" applyNumberFormat="0" applyProtection="0">
      <alignment horizontal="right" vertical="center"/>
    </xf>
    <xf numFmtId="0" fontId="43" fillId="19" borderId="9" applyNumberFormat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0" fontId="45" fillId="0" borderId="12" applyNumberFormat="0" applyFill="0" applyBorder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197" fontId="46" fillId="20" borderId="10" applyNumberFormat="0" applyBorder="0">
      <alignment horizontal="right" vertical="center"/>
      <protection locked="0"/>
    </xf>
    <xf numFmtId="197" fontId="47" fillId="20" borderId="11" applyNumberFormat="0" applyBorder="0">
      <alignment horizontal="right" vertical="center"/>
      <protection locked="0"/>
    </xf>
    <xf numFmtId="0" fontId="45" fillId="20" borderId="11" applyNumberFormat="0" applyAlignment="0" applyProtection="0"/>
    <xf numFmtId="197" fontId="47" fillId="20" borderId="11" applyNumberFormat="0" applyProtection="0">
      <alignment horizontal="right" vertical="center"/>
    </xf>
    <xf numFmtId="0" fontId="48" fillId="0" borderId="12" applyNumberFormat="0" applyBorder="0" applyAlignment="0" applyProtection="0"/>
    <xf numFmtId="0" fontId="41" fillId="0" borderId="13" applyNumberFormat="0" applyFont="0" applyFill="0" applyAlignment="0" applyProtection="0"/>
    <xf numFmtId="197" fontId="49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3" borderId="14" applyNumberFormat="0" applyBorder="0" applyAlignment="0" applyProtection="0"/>
    <xf numFmtId="197" fontId="51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4" borderId="14" applyNumberFormat="0" applyBorder="0" applyAlignment="0" applyProtection="0"/>
    <xf numFmtId="197" fontId="52" fillId="25" borderId="14" applyNumberFormat="0" applyBorder="0" applyAlignment="0" applyProtection="0"/>
    <xf numFmtId="197" fontId="52" fillId="26" borderId="14" applyNumberFormat="0" applyBorder="0" applyAlignment="0" applyProtection="0"/>
    <xf numFmtId="197" fontId="52" fillId="26" borderId="14" applyNumberFormat="0" applyBorder="0" applyAlignment="0" applyProtection="0"/>
    <xf numFmtId="197" fontId="42" fillId="0" borderId="10" applyNumberFormat="0" applyFill="0" applyBorder="0" applyAlignment="0" applyProtection="0"/>
    <xf numFmtId="197" fontId="42" fillId="27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4" fillId="19" borderId="9" applyNumberFormat="0" applyAlignment="0" applyProtection="0"/>
    <xf numFmtId="0" fontId="44" fillId="20" borderId="9" applyNumberFormat="0" applyAlignment="0" applyProtection="0"/>
    <xf numFmtId="0" fontId="44" fillId="20" borderId="11" applyNumberFormat="0" applyAlignment="0" applyProtection="0"/>
    <xf numFmtId="197" fontId="42" fillId="20" borderId="10" applyNumberFormat="0" applyBorder="0">
      <alignment horizontal="right" vertical="center"/>
      <protection locked="0"/>
    </xf>
    <xf numFmtId="197" fontId="43" fillId="20" borderId="11" applyNumberFormat="0" applyBorder="0">
      <alignment horizontal="right" vertical="center"/>
      <protection locked="0"/>
    </xf>
    <xf numFmtId="197" fontId="42" fillId="27" borderId="9" applyNumberFormat="0" applyAlignment="0" applyProtection="0"/>
    <xf numFmtId="0" fontId="43" fillId="19" borderId="11" applyNumberFormat="0" applyAlignment="0" applyProtection="0"/>
    <xf numFmtId="197" fontId="42" fillId="0" borderId="10" applyNumberFormat="0" applyFill="0" applyBorder="0" applyAlignment="0" applyProtection="0"/>
    <xf numFmtId="0" fontId="44" fillId="20" borderId="11" applyNumberFormat="0" applyAlignment="0" applyProtection="0"/>
    <xf numFmtId="197" fontId="43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7" borderId="11" applyNumberFormat="0" applyAlignment="0" applyProtection="0"/>
    <xf numFmtId="0" fontId="28" fillId="29" borderId="11" applyNumberFormat="0" applyAlignment="0" applyProtection="0"/>
    <xf numFmtId="0" fontId="27" fillId="29" borderId="15" applyNumberFormat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4" fillId="8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8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0" fillId="35" borderId="20" xfId="0" applyFont="1" applyFill="1" applyBorder="1" applyAlignment="1">
      <alignment horizontal="left"/>
    </xf>
    <xf numFmtId="0" fontId="11" fillId="35" borderId="21" xfId="0" applyFont="1" applyFill="1" applyBorder="1" applyAlignment="1">
      <alignment/>
    </xf>
    <xf numFmtId="180" fontId="11" fillId="35" borderId="21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6" xfId="0" applyBorder="1" applyAlignment="1">
      <alignment/>
    </xf>
    <xf numFmtId="3" fontId="15" fillId="0" borderId="6" xfId="0" applyNumberFormat="1" applyFont="1" applyFill="1" applyBorder="1" applyAlignment="1">
      <alignment/>
    </xf>
    <xf numFmtId="2" fontId="15" fillId="0" borderId="6" xfId="0" applyNumberFormat="1" applyFont="1" applyBorder="1" applyAlignment="1">
      <alignment/>
    </xf>
    <xf numFmtId="3" fontId="15" fillId="8" borderId="6" xfId="0" applyNumberFormat="1" applyFont="1" applyFill="1" applyBorder="1" applyAlignment="1">
      <alignment/>
    </xf>
    <xf numFmtId="2" fontId="15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8" borderId="6" xfId="0" applyFont="1" applyFill="1" applyBorder="1" applyAlignment="1">
      <alignment/>
    </xf>
    <xf numFmtId="0" fontId="17" fillId="0" borderId="6" xfId="0" applyFont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0" fontId="18" fillId="4" borderId="22" xfId="0" applyNumberFormat="1" applyFont="1" applyFill="1" applyBorder="1" applyAlignment="1">
      <alignment horizontal="right"/>
    </xf>
    <xf numFmtId="181" fontId="14" fillId="4" borderId="23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1" fontId="55" fillId="4" borderId="6" xfId="0" applyNumberFormat="1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6" xfId="0" applyFont="1" applyFill="1" applyBorder="1" applyAlignment="1">
      <alignment/>
    </xf>
    <xf numFmtId="0" fontId="17" fillId="10" borderId="6" xfId="0" applyNumberFormat="1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2" fontId="17" fillId="8" borderId="6" xfId="0" applyNumberFormat="1" applyFont="1" applyFill="1" applyBorder="1" applyAlignment="1">
      <alignment horizontal="center"/>
    </xf>
    <xf numFmtId="1" fontId="56" fillId="8" borderId="6" xfId="0" applyNumberFormat="1" applyFont="1" applyFill="1" applyBorder="1" applyAlignment="1">
      <alignment horizontal="center"/>
    </xf>
  </cellXfs>
  <cellStyles count="442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písmo DEM ceník" xfId="356"/>
    <cellStyle name="Poznámka" xfId="357"/>
    <cellStyle name="Percent" xfId="358"/>
    <cellStyle name="Procenta 2" xfId="359"/>
    <cellStyle name="Procenta 2 2" xfId="360"/>
    <cellStyle name="Procenta 2 2 2" xfId="361"/>
    <cellStyle name="Procenta 2 2 2 2" xfId="362"/>
    <cellStyle name="Procenta 2 2 2 3" xfId="363"/>
    <cellStyle name="Procenta 2 2 2 4" xfId="364"/>
    <cellStyle name="Procenta 2 2 2 5" xfId="365"/>
    <cellStyle name="Procenta 2 2 2 6" xfId="366"/>
    <cellStyle name="Procenta 2 2 3" xfId="367"/>
    <cellStyle name="Procenta 2 2 4" xfId="368"/>
    <cellStyle name="Procenta 2 2 5" xfId="369"/>
    <cellStyle name="Procenta 2 2 6" xfId="370"/>
    <cellStyle name="Procenta 2 2 7" xfId="371"/>
    <cellStyle name="Procenta 2 3" xfId="372"/>
    <cellStyle name="Procenta 2 3 2" xfId="373"/>
    <cellStyle name="Procenta 2 3 3" xfId="374"/>
    <cellStyle name="Procenta 2 3 4" xfId="375"/>
    <cellStyle name="Procenta 2 3 5" xfId="376"/>
    <cellStyle name="Procenta 2 3 6" xfId="377"/>
    <cellStyle name="Procenta 2 4" xfId="378"/>
    <cellStyle name="Procenta 2 4 2" xfId="379"/>
    <cellStyle name="Procenta 2 4 3" xfId="380"/>
    <cellStyle name="Procenta 2 5" xfId="381"/>
    <cellStyle name="Procenta 2 6" xfId="382"/>
    <cellStyle name="Procenta 2 7" xfId="383"/>
    <cellStyle name="Procenta 2 8" xfId="384"/>
    <cellStyle name="Procenta 3" xfId="385"/>
    <cellStyle name="Procenta 3 2" xfId="386"/>
    <cellStyle name="Procenta 3 2 2" xfId="387"/>
    <cellStyle name="Procenta 3 3" xfId="388"/>
    <cellStyle name="Procenta 4" xfId="389"/>
    <cellStyle name="Procenta 4 2" xfId="390"/>
    <cellStyle name="Procenta 4 3" xfId="391"/>
    <cellStyle name="Procenta 5" xfId="392"/>
    <cellStyle name="Procenta 5 2" xfId="393"/>
    <cellStyle name="Procenta 5 3" xfId="394"/>
    <cellStyle name="Procenta 6" xfId="395"/>
    <cellStyle name="Procenta 7" xfId="396"/>
    <cellStyle name="Procenta 8" xfId="397"/>
    <cellStyle name="Procenta 9" xfId="398"/>
    <cellStyle name="Propojená buňka" xfId="399"/>
    <cellStyle name="SAPBorder" xfId="400"/>
    <cellStyle name="SAPDataCell" xfId="401"/>
    <cellStyle name="SAPDataTotalCell" xfId="402"/>
    <cellStyle name="SAPDimensionCell" xfId="403"/>
    <cellStyle name="SAPEditableDataCell" xfId="404"/>
    <cellStyle name="SAPEditableDataTotalCell" xfId="405"/>
    <cellStyle name="SAPEmphasized" xfId="406"/>
    <cellStyle name="SAPEmphasizedEditableDataCell" xfId="407"/>
    <cellStyle name="SAPEmphasizedEditableDataTotalCell" xfId="408"/>
    <cellStyle name="SAPEmphasizedLockedDataCell" xfId="409"/>
    <cellStyle name="SAPEmphasizedLockedDataTotalCell" xfId="410"/>
    <cellStyle name="SAPEmphasizedReadonlyDataCell" xfId="411"/>
    <cellStyle name="SAPEmphasizedReadonlyDataTotalCell" xfId="412"/>
    <cellStyle name="SAPEmphasizedTotal" xfId="413"/>
    <cellStyle name="SAPError" xfId="414"/>
    <cellStyle name="SAPExceptionLevel1" xfId="415"/>
    <cellStyle name="SAPExceptionLevel2" xfId="416"/>
    <cellStyle name="SAPExceptionLevel3" xfId="417"/>
    <cellStyle name="SAPExceptionLevel4" xfId="418"/>
    <cellStyle name="SAPExceptionLevel5" xfId="419"/>
    <cellStyle name="SAPExceptionLevel6" xfId="420"/>
    <cellStyle name="SAPExceptionLevel7" xfId="421"/>
    <cellStyle name="SAPExceptionLevel8" xfId="422"/>
    <cellStyle name="SAPExceptionLevel9" xfId="423"/>
    <cellStyle name="SAPFormula" xfId="424"/>
    <cellStyle name="SAPGroupingFillCell" xfId="425"/>
    <cellStyle name="SAPHierarchyCell0" xfId="426"/>
    <cellStyle name="SAPHierarchyCell1" xfId="427"/>
    <cellStyle name="SAPHierarchyCell2" xfId="428"/>
    <cellStyle name="SAPHierarchyCell3" xfId="429"/>
    <cellStyle name="SAPHierarchyCell4" xfId="430"/>
    <cellStyle name="SAPLockedDataCell" xfId="431"/>
    <cellStyle name="SAPLockedDataTotalCell" xfId="432"/>
    <cellStyle name="SAPMemberCell" xfId="433"/>
    <cellStyle name="SAPMemberTotalCell" xfId="434"/>
    <cellStyle name="SAPMessageText" xfId="435"/>
    <cellStyle name="SAPReadonlyDataCell" xfId="436"/>
    <cellStyle name="SAPReadonlyDataTotalCell" xfId="437"/>
    <cellStyle name="Followed Hyperlink" xfId="438"/>
    <cellStyle name="Správně" xfId="439"/>
    <cellStyle name="Standard 2" xfId="440"/>
    <cellStyle name="Standard 4" xfId="441"/>
    <cellStyle name="Standard_HT" xfId="442"/>
    <cellStyle name="Styl 1" xfId="443"/>
    <cellStyle name="Text upozornění" xfId="444"/>
    <cellStyle name="Vstup" xfId="445"/>
    <cellStyle name="Výpočet" xfId="446"/>
    <cellStyle name="Výstup" xfId="447"/>
    <cellStyle name="Vysvětlující text" xfId="448"/>
    <cellStyle name="Zvýraznění 1" xfId="449"/>
    <cellStyle name="Zvýraznění 2" xfId="450"/>
    <cellStyle name="Zvýraznění 3" xfId="451"/>
    <cellStyle name="Zvýraznění 4" xfId="452"/>
    <cellStyle name="Zvýraznění 5" xfId="453"/>
    <cellStyle name="Zvýraznění 6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1057275</xdr:colOff>
      <xdr:row>13</xdr:row>
      <xdr:rowOff>114300</xdr:rowOff>
    </xdr:to>
    <xdr:pic>
      <xdr:nvPicPr>
        <xdr:cNvPr id="82" name="Picture 82" descr="X Stream potrubí 150/6m s hrdl + t&amp;ecaron;sn&amp;ecaron;ní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533525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72</xdr:row>
      <xdr:rowOff>19050</xdr:rowOff>
    </xdr:from>
    <xdr:to>
      <xdr:col>0</xdr:col>
      <xdr:colOff>1047750</xdr:colOff>
      <xdr:row>78</xdr:row>
      <xdr:rowOff>28575</xdr:rowOff>
    </xdr:to>
    <xdr:pic>
      <xdr:nvPicPr>
        <xdr:cNvPr id="83" name="Picture 83" descr="WAVIN X-Stream odbo&amp;ccaron;ka DN 160/160 45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181100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78</xdr:row>
      <xdr:rowOff>133350</xdr:rowOff>
    </xdr:from>
    <xdr:to>
      <xdr:col>0</xdr:col>
      <xdr:colOff>1066800</xdr:colOff>
      <xdr:row>85</xdr:row>
      <xdr:rowOff>47625</xdr:rowOff>
    </xdr:to>
    <xdr:pic>
      <xdr:nvPicPr>
        <xdr:cNvPr id="84" name="Picture 84" descr="WAVIN X-Stream odbo&amp;ccaron;ka KG DN 150/110 45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28968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49</xdr:row>
      <xdr:rowOff>142875</xdr:rowOff>
    </xdr:from>
    <xdr:to>
      <xdr:col>0</xdr:col>
      <xdr:colOff>914400</xdr:colOff>
      <xdr:row>54</xdr:row>
      <xdr:rowOff>95250</xdr:rowOff>
    </xdr:to>
    <xdr:pic>
      <xdr:nvPicPr>
        <xdr:cNvPr id="85" name="Picture 85" descr="WAVIN X-Stream koleno 160 45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82105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88</xdr:row>
      <xdr:rowOff>123825</xdr:rowOff>
    </xdr:from>
    <xdr:to>
      <xdr:col>0</xdr:col>
      <xdr:colOff>876300</xdr:colOff>
      <xdr:row>92</xdr:row>
      <xdr:rowOff>152400</xdr:rowOff>
    </xdr:to>
    <xdr:pic>
      <xdr:nvPicPr>
        <xdr:cNvPr id="86" name="Picture 86" descr="WAVIN X-Stream redukce DN 200/1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45065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33</xdr:row>
      <xdr:rowOff>38100</xdr:rowOff>
    </xdr:from>
    <xdr:to>
      <xdr:col>0</xdr:col>
      <xdr:colOff>800100</xdr:colOff>
      <xdr:row>36</xdr:row>
      <xdr:rowOff>85725</xdr:rowOff>
    </xdr:to>
    <xdr:pic>
      <xdr:nvPicPr>
        <xdr:cNvPr id="87" name="Picture 87" descr="WAVIN X-Stream p&amp;rcaron;esuvka DN 1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55149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47625</xdr:rowOff>
    </xdr:from>
    <xdr:to>
      <xdr:col>0</xdr:col>
      <xdr:colOff>857250</xdr:colOff>
      <xdr:row>46</xdr:row>
      <xdr:rowOff>85725</xdr:rowOff>
    </xdr:to>
    <xdr:pic>
      <xdr:nvPicPr>
        <xdr:cNvPr id="88" name="Picture 88" descr="WAVIN X-Stream zátka hrdlová DN 1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69818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25</xdr:row>
      <xdr:rowOff>0</xdr:rowOff>
    </xdr:from>
    <xdr:to>
      <xdr:col>0</xdr:col>
      <xdr:colOff>866775</xdr:colOff>
      <xdr:row>29</xdr:row>
      <xdr:rowOff>28575</xdr:rowOff>
    </xdr:to>
    <xdr:pic>
      <xdr:nvPicPr>
        <xdr:cNvPr id="89" name="Picture 89" descr="WAVIN X-Stream t&amp;ecaron;sn&amp;ecaron;ní 1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41814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97</xdr:row>
      <xdr:rowOff>28575</xdr:rowOff>
    </xdr:from>
    <xdr:to>
      <xdr:col>0</xdr:col>
      <xdr:colOff>933450</xdr:colOff>
      <xdr:row>101</xdr:row>
      <xdr:rowOff>66675</xdr:rowOff>
    </xdr:to>
    <xdr:pic>
      <xdr:nvPicPr>
        <xdr:cNvPr id="90" name="Picture 90" descr="WAVIN X-Stream hrdlo/KG &amp;ccaron;ep p&amp;rcaron;echod DN 200/2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" y="158686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93</xdr:row>
      <xdr:rowOff>76200</xdr:rowOff>
    </xdr:from>
    <xdr:to>
      <xdr:col>0</xdr:col>
      <xdr:colOff>876300</xdr:colOff>
      <xdr:row>97</xdr:row>
      <xdr:rowOff>85725</xdr:rowOff>
    </xdr:to>
    <xdr:pic>
      <xdr:nvPicPr>
        <xdr:cNvPr id="91" name="Picture 91" descr="WAVIN X-Stream &amp;ccaron;ep/KG hrdlo p&amp;rcaron;ech.redukce DN 200/1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15268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2" name="WordArt 92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93" name="WordArt 93"/>
        <xdr:cNvSpPr>
          <a:spLocks/>
        </xdr:cNvSpPr>
      </xdr:nvSpPr>
      <xdr:spPr>
        <a:xfrm>
          <a:off x="5591175" y="77152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G104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7</v>
      </c>
      <c r="C1" s="1"/>
      <c r="D1" s="1"/>
      <c r="E1" s="1"/>
      <c r="F1" s="1"/>
      <c r="G1" s="3" t="s">
        <v>104</v>
      </c>
    </row>
    <row r="2" spans="1:7" ht="12.75">
      <c r="A2" s="1"/>
      <c r="B2" s="4" t="s">
        <v>103</v>
      </c>
      <c r="C2" s="1"/>
      <c r="D2" s="1"/>
      <c r="E2" s="1"/>
      <c r="F2" s="1"/>
      <c r="G2" s="5" t="s">
        <v>0</v>
      </c>
    </row>
    <row r="3" spans="1:7" ht="12.75">
      <c r="A3" s="1"/>
      <c r="B3" s="6" t="s">
        <v>1</v>
      </c>
      <c r="C3" s="1"/>
      <c r="D3" s="1"/>
      <c r="E3" s="1"/>
      <c r="F3" s="1"/>
      <c r="G3" s="7" t="s">
        <v>2</v>
      </c>
    </row>
    <row r="4" spans="1:7" ht="15.75">
      <c r="A4" s="22" t="s">
        <v>9</v>
      </c>
      <c r="B4" s="23"/>
      <c r="C4" s="24"/>
      <c r="D4" s="23"/>
      <c r="E4" s="8" t="s">
        <v>10</v>
      </c>
      <c r="F4" s="8"/>
      <c r="G4" s="9">
        <v>0</v>
      </c>
    </row>
    <row r="5" spans="1:7" ht="15.75">
      <c r="A5" s="22" t="s">
        <v>11</v>
      </c>
      <c r="B5" s="23"/>
      <c r="C5" s="24"/>
      <c r="D5" s="23"/>
      <c r="E5" s="8" t="s">
        <v>12</v>
      </c>
      <c r="F5" s="8"/>
      <c r="G5" s="9">
        <v>0</v>
      </c>
    </row>
    <row r="6" spans="1:7" ht="12.75">
      <c r="A6" s="26"/>
      <c r="B6" s="10"/>
      <c r="C6" s="11"/>
      <c r="D6" s="10"/>
      <c r="E6" s="12"/>
      <c r="F6" s="12"/>
      <c r="G6" s="13"/>
    </row>
    <row r="7" spans="1:7" ht="12.75">
      <c r="A7" s="26" t="s">
        <v>13</v>
      </c>
      <c r="B7" s="10"/>
      <c r="C7" s="11"/>
      <c r="D7" s="10"/>
      <c r="E7" s="12"/>
      <c r="F7" s="38" t="s">
        <v>100</v>
      </c>
      <c r="G7" s="39">
        <f>SUM(G9:G101)</f>
        <v>0</v>
      </c>
    </row>
    <row r="8" spans="1:7" ht="12.75">
      <c r="A8" s="14"/>
      <c r="B8" s="42" t="s">
        <v>3</v>
      </c>
      <c r="C8" s="42" t="s">
        <v>4</v>
      </c>
      <c r="D8" s="42" t="s">
        <v>5</v>
      </c>
      <c r="E8" s="43"/>
      <c r="F8" s="44" t="s">
        <v>101</v>
      </c>
      <c r="G8" s="45" t="s">
        <v>102</v>
      </c>
    </row>
    <row r="9" spans="1:7" ht="12.75">
      <c r="A9" s="18"/>
      <c r="B9" s="33" t="s">
        <v>14</v>
      </c>
      <c r="C9" s="34">
        <v>2250</v>
      </c>
      <c r="D9" s="29">
        <f aca="true" t="shared" si="0" ref="D9:D23">((100-$G$4)/100)*C9</f>
        <v>2250</v>
      </c>
      <c r="E9" s="19"/>
      <c r="F9" s="41"/>
      <c r="G9" s="37">
        <f>F9*D9</f>
        <v>0</v>
      </c>
    </row>
    <row r="10" spans="1:7" ht="12.75">
      <c r="A10" s="18"/>
      <c r="B10" s="33" t="s">
        <v>15</v>
      </c>
      <c r="C10" s="34">
        <v>2986</v>
      </c>
      <c r="D10" s="29">
        <f t="shared" si="0"/>
        <v>2986</v>
      </c>
      <c r="E10" s="19"/>
      <c r="F10" s="41"/>
      <c r="G10" s="37">
        <f>F10*D10</f>
        <v>0</v>
      </c>
    </row>
    <row r="11" spans="1:7" ht="12.75">
      <c r="A11" s="20"/>
      <c r="B11" s="33" t="s">
        <v>16</v>
      </c>
      <c r="C11" s="34">
        <v>4907</v>
      </c>
      <c r="D11" s="29">
        <f t="shared" si="0"/>
        <v>4907</v>
      </c>
      <c r="E11" s="19"/>
      <c r="F11" s="41"/>
      <c r="G11" s="37">
        <f>F11*D11</f>
        <v>0</v>
      </c>
    </row>
    <row r="12" spans="1:7" ht="14.25">
      <c r="A12" s="18"/>
      <c r="B12" s="33" t="s">
        <v>17</v>
      </c>
      <c r="C12" s="34">
        <v>6090</v>
      </c>
      <c r="D12" s="29">
        <f t="shared" si="0"/>
        <v>6090</v>
      </c>
      <c r="E12" s="25"/>
      <c r="F12" s="41"/>
      <c r="G12" s="37">
        <f aca="true" t="shared" si="1" ref="G12:G36">F12*D12</f>
        <v>0</v>
      </c>
    </row>
    <row r="13" spans="1:7" ht="12.75">
      <c r="A13" s="18"/>
      <c r="B13" s="33" t="s">
        <v>18</v>
      </c>
      <c r="C13" s="34">
        <v>9259</v>
      </c>
      <c r="D13" s="29">
        <f t="shared" si="0"/>
        <v>9259</v>
      </c>
      <c r="E13" s="19"/>
      <c r="F13" s="41"/>
      <c r="G13" s="37">
        <f t="shared" si="1"/>
        <v>0</v>
      </c>
    </row>
    <row r="14" spans="1:7" ht="14.25">
      <c r="A14" s="18"/>
      <c r="B14" s="33" t="s">
        <v>19</v>
      </c>
      <c r="C14" s="34">
        <v>17490</v>
      </c>
      <c r="D14" s="29">
        <f t="shared" si="0"/>
        <v>17490</v>
      </c>
      <c r="E14" s="25" t="s">
        <v>6</v>
      </c>
      <c r="F14" s="41"/>
      <c r="G14" s="37">
        <f t="shared" si="1"/>
        <v>0</v>
      </c>
    </row>
    <row r="15" spans="1:7" ht="14.25">
      <c r="A15" s="18"/>
      <c r="B15" s="33" t="s">
        <v>20</v>
      </c>
      <c r="C15" s="34">
        <v>21415</v>
      </c>
      <c r="D15" s="29">
        <f t="shared" si="0"/>
        <v>21415</v>
      </c>
      <c r="E15" s="25" t="s">
        <v>6</v>
      </c>
      <c r="F15" s="41"/>
      <c r="G15" s="37">
        <f t="shared" si="1"/>
        <v>0</v>
      </c>
    </row>
    <row r="16" spans="1:7" ht="12.75">
      <c r="A16" s="18"/>
      <c r="B16" s="33" t="s">
        <v>21</v>
      </c>
      <c r="C16" s="34">
        <v>39290</v>
      </c>
      <c r="D16" s="29">
        <f t="shared" si="0"/>
        <v>39290</v>
      </c>
      <c r="E16" s="19"/>
      <c r="F16" s="41"/>
      <c r="G16" s="37">
        <f t="shared" si="1"/>
        <v>0</v>
      </c>
    </row>
    <row r="17" spans="1:7" ht="12.75">
      <c r="A17" s="18"/>
      <c r="B17" s="33" t="s">
        <v>22</v>
      </c>
      <c r="C17" s="34">
        <v>1562</v>
      </c>
      <c r="D17" s="29">
        <f t="shared" si="0"/>
        <v>1562</v>
      </c>
      <c r="E17" s="19"/>
      <c r="F17" s="41"/>
      <c r="G17" s="37">
        <f t="shared" si="1"/>
        <v>0</v>
      </c>
    </row>
    <row r="18" spans="1:7" ht="12.75">
      <c r="A18" s="18"/>
      <c r="B18" s="33" t="s">
        <v>23</v>
      </c>
      <c r="C18" s="34">
        <v>2554</v>
      </c>
      <c r="D18" s="29">
        <f t="shared" si="0"/>
        <v>2554</v>
      </c>
      <c r="E18" s="19"/>
      <c r="F18" s="41"/>
      <c r="G18" s="37">
        <f t="shared" si="1"/>
        <v>0</v>
      </c>
    </row>
    <row r="19" spans="1:7" ht="12.75">
      <c r="A19" s="18"/>
      <c r="B19" s="33" t="s">
        <v>24</v>
      </c>
      <c r="C19" s="34">
        <v>3210</v>
      </c>
      <c r="D19" s="29">
        <f t="shared" si="0"/>
        <v>3210</v>
      </c>
      <c r="E19" s="19"/>
      <c r="F19" s="41"/>
      <c r="G19" s="37">
        <f t="shared" si="1"/>
        <v>0</v>
      </c>
    </row>
    <row r="20" spans="1:7" ht="12.75">
      <c r="A20" s="18"/>
      <c r="B20" s="33" t="s">
        <v>25</v>
      </c>
      <c r="C20" s="34">
        <v>4890</v>
      </c>
      <c r="D20" s="29">
        <f t="shared" si="0"/>
        <v>4890</v>
      </c>
      <c r="E20" s="19"/>
      <c r="F20" s="41"/>
      <c r="G20" s="37">
        <f t="shared" si="1"/>
        <v>0</v>
      </c>
    </row>
    <row r="21" spans="1:7" ht="12.75">
      <c r="A21" s="18"/>
      <c r="B21" s="33" t="s">
        <v>26</v>
      </c>
      <c r="C21" s="34">
        <v>9590</v>
      </c>
      <c r="D21" s="29">
        <f t="shared" si="0"/>
        <v>9590</v>
      </c>
      <c r="E21" s="19"/>
      <c r="F21" s="41"/>
      <c r="G21" s="37">
        <f t="shared" si="1"/>
        <v>0</v>
      </c>
    </row>
    <row r="22" spans="1:7" ht="12.75">
      <c r="A22" s="18"/>
      <c r="B22" s="33" t="s">
        <v>27</v>
      </c>
      <c r="C22" s="34">
        <v>11790</v>
      </c>
      <c r="D22" s="29">
        <f t="shared" si="0"/>
        <v>11790</v>
      </c>
      <c r="E22" s="19"/>
      <c r="F22" s="41"/>
      <c r="G22" s="37">
        <f t="shared" si="1"/>
        <v>0</v>
      </c>
    </row>
    <row r="23" spans="1:7" ht="12.75">
      <c r="A23" s="18"/>
      <c r="B23" s="33" t="s">
        <v>28</v>
      </c>
      <c r="C23" s="28">
        <v>22190</v>
      </c>
      <c r="D23" s="29">
        <f t="shared" si="0"/>
        <v>22190</v>
      </c>
      <c r="E23" s="19"/>
      <c r="F23" s="41"/>
      <c r="G23" s="37">
        <f t="shared" si="1"/>
        <v>0</v>
      </c>
    </row>
    <row r="24" spans="1:7" ht="12.75">
      <c r="A24" s="17"/>
      <c r="B24" s="42" t="s">
        <v>3</v>
      </c>
      <c r="C24" s="42" t="s">
        <v>4</v>
      </c>
      <c r="D24" s="46" t="s">
        <v>5</v>
      </c>
      <c r="E24" s="43"/>
      <c r="F24" s="47"/>
      <c r="G24" s="40"/>
    </row>
    <row r="25" spans="1:7" ht="12.75">
      <c r="A25" s="18"/>
      <c r="B25" s="33" t="s">
        <v>29</v>
      </c>
      <c r="C25" s="28">
        <v>42</v>
      </c>
      <c r="D25" s="29">
        <f aca="true" t="shared" si="2" ref="D25:D32">((100-$G$5)/100)*C25</f>
        <v>42</v>
      </c>
      <c r="E25" s="19"/>
      <c r="F25" s="41"/>
      <c r="G25" s="37">
        <f t="shared" si="1"/>
        <v>0</v>
      </c>
    </row>
    <row r="26" spans="1:7" ht="12.75">
      <c r="A26" s="18"/>
      <c r="B26" s="33" t="s">
        <v>30</v>
      </c>
      <c r="C26" s="28">
        <v>44</v>
      </c>
      <c r="D26" s="29">
        <f t="shared" si="2"/>
        <v>44</v>
      </c>
      <c r="E26" s="19"/>
      <c r="F26" s="41"/>
      <c r="G26" s="37">
        <f t="shared" si="1"/>
        <v>0</v>
      </c>
    </row>
    <row r="27" spans="1:7" ht="12.75">
      <c r="A27" s="20"/>
      <c r="B27" s="33" t="s">
        <v>31</v>
      </c>
      <c r="C27" s="28">
        <v>76</v>
      </c>
      <c r="D27" s="29">
        <f t="shared" si="2"/>
        <v>76</v>
      </c>
      <c r="E27" s="19"/>
      <c r="F27" s="41"/>
      <c r="G27" s="37">
        <f t="shared" si="1"/>
        <v>0</v>
      </c>
    </row>
    <row r="28" spans="1:7" ht="12.75">
      <c r="A28" s="18"/>
      <c r="B28" s="33" t="s">
        <v>32</v>
      </c>
      <c r="C28" s="28">
        <v>109</v>
      </c>
      <c r="D28" s="29">
        <f t="shared" si="2"/>
        <v>109</v>
      </c>
      <c r="E28" s="19"/>
      <c r="F28" s="41"/>
      <c r="G28" s="37">
        <f t="shared" si="1"/>
        <v>0</v>
      </c>
    </row>
    <row r="29" spans="1:7" ht="12.75">
      <c r="A29" s="15"/>
      <c r="B29" s="33" t="s">
        <v>33</v>
      </c>
      <c r="C29" s="28">
        <v>234</v>
      </c>
      <c r="D29" s="29">
        <f t="shared" si="2"/>
        <v>234</v>
      </c>
      <c r="E29" s="16"/>
      <c r="F29" s="41"/>
      <c r="G29" s="37">
        <f t="shared" si="1"/>
        <v>0</v>
      </c>
    </row>
    <row r="30" spans="1:7" ht="12.75">
      <c r="A30" s="18"/>
      <c r="B30" s="33" t="s">
        <v>34</v>
      </c>
      <c r="C30" s="28">
        <v>427</v>
      </c>
      <c r="D30" s="29">
        <f t="shared" si="2"/>
        <v>427</v>
      </c>
      <c r="E30" s="19"/>
      <c r="F30" s="41"/>
      <c r="G30" s="37">
        <f t="shared" si="1"/>
        <v>0</v>
      </c>
    </row>
    <row r="31" spans="1:7" ht="12.75">
      <c r="A31" s="18"/>
      <c r="B31" s="33" t="s">
        <v>35</v>
      </c>
      <c r="C31" s="28">
        <v>690</v>
      </c>
      <c r="D31" s="29">
        <f t="shared" si="2"/>
        <v>690</v>
      </c>
      <c r="E31" s="19"/>
      <c r="F31" s="41"/>
      <c r="G31" s="37">
        <f t="shared" si="1"/>
        <v>0</v>
      </c>
    </row>
    <row r="32" spans="1:7" ht="12.75">
      <c r="A32" s="18"/>
      <c r="B32" s="33" t="s">
        <v>36</v>
      </c>
      <c r="C32" s="28">
        <v>1100</v>
      </c>
      <c r="D32" s="29">
        <f t="shared" si="2"/>
        <v>1100</v>
      </c>
      <c r="E32" s="19"/>
      <c r="F32" s="41"/>
      <c r="G32" s="37">
        <f t="shared" si="1"/>
        <v>0</v>
      </c>
    </row>
    <row r="33" spans="1:7" ht="12.75">
      <c r="A33" s="18"/>
      <c r="B33" s="35"/>
      <c r="C33" s="30"/>
      <c r="D33" s="31"/>
      <c r="E33" s="32"/>
      <c r="F33" s="41"/>
      <c r="G33" s="37">
        <f t="shared" si="1"/>
        <v>0</v>
      </c>
    </row>
    <row r="34" spans="1:7" ht="12.75">
      <c r="A34" s="18"/>
      <c r="B34" s="33" t="s">
        <v>37</v>
      </c>
      <c r="C34" s="28">
        <v>284</v>
      </c>
      <c r="D34" s="29">
        <f aca="true" t="shared" si="3" ref="D34:D41">((100-$G$5)/100)*C34</f>
        <v>284</v>
      </c>
      <c r="E34" s="19"/>
      <c r="F34" s="41"/>
      <c r="G34" s="37">
        <f t="shared" si="1"/>
        <v>0</v>
      </c>
    </row>
    <row r="35" spans="1:7" ht="12.75">
      <c r="A35" s="20"/>
      <c r="B35" s="33" t="s">
        <v>38</v>
      </c>
      <c r="C35" s="28">
        <v>250</v>
      </c>
      <c r="D35" s="29">
        <f t="shared" si="3"/>
        <v>250</v>
      </c>
      <c r="E35" s="19"/>
      <c r="F35" s="41"/>
      <c r="G35" s="37">
        <f t="shared" si="1"/>
        <v>0</v>
      </c>
    </row>
    <row r="36" spans="1:7" ht="12.75">
      <c r="A36" s="18"/>
      <c r="B36" s="33" t="s">
        <v>39</v>
      </c>
      <c r="C36" s="28">
        <v>562</v>
      </c>
      <c r="D36" s="29">
        <f t="shared" si="3"/>
        <v>562</v>
      </c>
      <c r="E36" s="19"/>
      <c r="F36" s="41"/>
      <c r="G36" s="37">
        <f t="shared" si="1"/>
        <v>0</v>
      </c>
    </row>
    <row r="37" spans="1:7" ht="12.75">
      <c r="A37" s="18"/>
      <c r="B37" s="33" t="s">
        <v>40</v>
      </c>
      <c r="C37" s="28">
        <v>596</v>
      </c>
      <c r="D37" s="29">
        <f t="shared" si="3"/>
        <v>596</v>
      </c>
      <c r="E37" s="19"/>
      <c r="F37" s="41"/>
      <c r="G37" s="37">
        <f aca="true" t="shared" si="4" ref="G37:G98">F37*D37</f>
        <v>0</v>
      </c>
    </row>
    <row r="38" spans="1:7" ht="12.75">
      <c r="A38" s="18"/>
      <c r="B38" s="33" t="s">
        <v>41</v>
      </c>
      <c r="C38" s="28">
        <v>1105</v>
      </c>
      <c r="D38" s="29">
        <f t="shared" si="3"/>
        <v>1105</v>
      </c>
      <c r="E38" s="19"/>
      <c r="F38" s="41"/>
      <c r="G38" s="37">
        <f t="shared" si="4"/>
        <v>0</v>
      </c>
    </row>
    <row r="39" spans="1:7" ht="12.75">
      <c r="A39" s="18"/>
      <c r="B39" s="33" t="s">
        <v>42</v>
      </c>
      <c r="C39" s="28">
        <v>2030</v>
      </c>
      <c r="D39" s="29">
        <f t="shared" si="3"/>
        <v>2030</v>
      </c>
      <c r="E39" s="19"/>
      <c r="F39" s="41"/>
      <c r="G39" s="37">
        <f t="shared" si="4"/>
        <v>0</v>
      </c>
    </row>
    <row r="40" spans="1:7" ht="12.75">
      <c r="A40" s="18"/>
      <c r="B40" s="33" t="s">
        <v>43</v>
      </c>
      <c r="C40" s="28">
        <v>2657</v>
      </c>
      <c r="D40" s="29">
        <f t="shared" si="3"/>
        <v>2657</v>
      </c>
      <c r="E40" s="19"/>
      <c r="F40" s="41"/>
      <c r="G40" s="37">
        <f t="shared" si="4"/>
        <v>0</v>
      </c>
    </row>
    <row r="41" spans="1:7" ht="12.75">
      <c r="A41" s="18"/>
      <c r="B41" s="33" t="s">
        <v>44</v>
      </c>
      <c r="C41" s="28">
        <v>7451</v>
      </c>
      <c r="D41" s="29">
        <f t="shared" si="3"/>
        <v>7451</v>
      </c>
      <c r="E41" s="19"/>
      <c r="F41" s="41"/>
      <c r="G41" s="37">
        <f t="shared" si="4"/>
        <v>0</v>
      </c>
    </row>
    <row r="42" spans="1:7" ht="12.75">
      <c r="A42" s="18"/>
      <c r="B42" s="35"/>
      <c r="C42" s="30"/>
      <c r="D42" s="31"/>
      <c r="E42" s="32"/>
      <c r="F42" s="41"/>
      <c r="G42" s="37">
        <f t="shared" si="4"/>
        <v>0</v>
      </c>
    </row>
    <row r="43" spans="1:7" ht="12.75">
      <c r="A43" s="18"/>
      <c r="B43" s="33" t="s">
        <v>45</v>
      </c>
      <c r="C43" s="28">
        <v>830</v>
      </c>
      <c r="D43" s="29">
        <f aca="true" t="shared" si="5" ref="D43:D48">((100-$G$5)/100)*C43</f>
        <v>830</v>
      </c>
      <c r="E43" s="19"/>
      <c r="F43" s="41"/>
      <c r="G43" s="37">
        <f t="shared" si="4"/>
        <v>0</v>
      </c>
    </row>
    <row r="44" spans="1:7" ht="12.75">
      <c r="A44" s="20"/>
      <c r="B44" s="33" t="s">
        <v>46</v>
      </c>
      <c r="C44" s="28">
        <v>895</v>
      </c>
      <c r="D44" s="29">
        <f t="shared" si="5"/>
        <v>895</v>
      </c>
      <c r="E44" s="19"/>
      <c r="F44" s="41"/>
      <c r="G44" s="37">
        <f t="shared" si="4"/>
        <v>0</v>
      </c>
    </row>
    <row r="45" spans="1:7" ht="12.75">
      <c r="A45" s="18"/>
      <c r="B45" s="33" t="s">
        <v>47</v>
      </c>
      <c r="C45" s="28">
        <v>1159</v>
      </c>
      <c r="D45" s="29">
        <f t="shared" si="5"/>
        <v>1159</v>
      </c>
      <c r="E45" s="19"/>
      <c r="F45" s="41"/>
      <c r="G45" s="37">
        <f t="shared" si="4"/>
        <v>0</v>
      </c>
    </row>
    <row r="46" spans="1:7" ht="12.75">
      <c r="A46" s="18"/>
      <c r="B46" s="33" t="s">
        <v>48</v>
      </c>
      <c r="C46" s="28">
        <v>1181</v>
      </c>
      <c r="D46" s="29">
        <f t="shared" si="5"/>
        <v>1181</v>
      </c>
      <c r="E46" s="19"/>
      <c r="F46" s="41"/>
      <c r="G46" s="37">
        <f t="shared" si="4"/>
        <v>0</v>
      </c>
    </row>
    <row r="47" spans="1:7" ht="12.75">
      <c r="A47" s="18"/>
      <c r="B47" s="33" t="s">
        <v>49</v>
      </c>
      <c r="C47" s="28">
        <v>4567</v>
      </c>
      <c r="D47" s="29">
        <f t="shared" si="5"/>
        <v>4567</v>
      </c>
      <c r="E47" s="19"/>
      <c r="F47" s="41"/>
      <c r="G47" s="37">
        <f t="shared" si="4"/>
        <v>0</v>
      </c>
    </row>
    <row r="48" spans="1:7" ht="12.75">
      <c r="A48" s="18"/>
      <c r="B48" s="33" t="s">
        <v>50</v>
      </c>
      <c r="C48" s="28">
        <v>6773</v>
      </c>
      <c r="D48" s="29">
        <f t="shared" si="5"/>
        <v>6773</v>
      </c>
      <c r="E48" s="19"/>
      <c r="F48" s="41"/>
      <c r="G48" s="37">
        <f t="shared" si="4"/>
        <v>0</v>
      </c>
    </row>
    <row r="49" spans="1:7" ht="12.75">
      <c r="A49" s="18"/>
      <c r="B49" s="35"/>
      <c r="C49" s="30"/>
      <c r="D49" s="31"/>
      <c r="E49" s="32"/>
      <c r="F49" s="41"/>
      <c r="G49" s="37">
        <f t="shared" si="4"/>
        <v>0</v>
      </c>
    </row>
    <row r="50" spans="1:7" ht="12.75">
      <c r="A50" s="18"/>
      <c r="B50" s="33" t="s">
        <v>51</v>
      </c>
      <c r="C50" s="28">
        <v>198</v>
      </c>
      <c r="D50" s="29">
        <f aca="true" t="shared" si="6" ref="D50:D70">((100-$G$5)/100)*C50</f>
        <v>198</v>
      </c>
      <c r="E50" s="19"/>
      <c r="F50" s="41"/>
      <c r="G50" s="37">
        <f t="shared" si="4"/>
        <v>0</v>
      </c>
    </row>
    <row r="51" spans="1:7" ht="12.75">
      <c r="A51" s="20"/>
      <c r="B51" s="33" t="s">
        <v>52</v>
      </c>
      <c r="C51" s="28">
        <v>323</v>
      </c>
      <c r="D51" s="29">
        <f t="shared" si="6"/>
        <v>323</v>
      </c>
      <c r="E51" s="19"/>
      <c r="F51" s="41"/>
      <c r="G51" s="37">
        <f t="shared" si="4"/>
        <v>0</v>
      </c>
    </row>
    <row r="52" spans="1:7" ht="12.75">
      <c r="A52" s="18"/>
      <c r="B52" s="33" t="s">
        <v>53</v>
      </c>
      <c r="C52" s="28">
        <v>1186</v>
      </c>
      <c r="D52" s="29">
        <f t="shared" si="6"/>
        <v>1186</v>
      </c>
      <c r="E52" s="19"/>
      <c r="F52" s="41"/>
      <c r="G52" s="37">
        <f t="shared" si="4"/>
        <v>0</v>
      </c>
    </row>
    <row r="53" spans="1:7" ht="12.75">
      <c r="A53" s="18"/>
      <c r="B53" s="33" t="s">
        <v>54</v>
      </c>
      <c r="C53" s="28">
        <v>731</v>
      </c>
      <c r="D53" s="29">
        <f t="shared" si="6"/>
        <v>731</v>
      </c>
      <c r="E53" s="19"/>
      <c r="F53" s="41"/>
      <c r="G53" s="37">
        <f t="shared" si="4"/>
        <v>0</v>
      </c>
    </row>
    <row r="54" spans="1:7" ht="12.75">
      <c r="A54" s="18"/>
      <c r="B54" s="33" t="s">
        <v>55</v>
      </c>
      <c r="C54" s="28">
        <v>2610</v>
      </c>
      <c r="D54" s="29">
        <f t="shared" si="6"/>
        <v>2610</v>
      </c>
      <c r="E54" s="19"/>
      <c r="F54" s="41"/>
      <c r="G54" s="37">
        <f t="shared" si="4"/>
        <v>0</v>
      </c>
    </row>
    <row r="55" spans="1:7" ht="12.75">
      <c r="A55" s="18"/>
      <c r="B55" s="33" t="s">
        <v>56</v>
      </c>
      <c r="C55" s="28">
        <v>4219</v>
      </c>
      <c r="D55" s="29">
        <f t="shared" si="6"/>
        <v>4219</v>
      </c>
      <c r="E55" s="19"/>
      <c r="F55" s="41"/>
      <c r="G55" s="37">
        <f t="shared" si="4"/>
        <v>0</v>
      </c>
    </row>
    <row r="56" spans="1:7" ht="12.75">
      <c r="A56" s="18"/>
      <c r="B56" s="33" t="s">
        <v>57</v>
      </c>
      <c r="C56" s="28">
        <v>5644</v>
      </c>
      <c r="D56" s="29">
        <f t="shared" si="6"/>
        <v>5644</v>
      </c>
      <c r="E56" s="19"/>
      <c r="F56" s="41"/>
      <c r="G56" s="37">
        <f t="shared" si="4"/>
        <v>0</v>
      </c>
    </row>
    <row r="57" spans="1:7" ht="12.75">
      <c r="A57" s="18"/>
      <c r="B57" s="33" t="s">
        <v>58</v>
      </c>
      <c r="C57" s="28">
        <v>185</v>
      </c>
      <c r="D57" s="29">
        <f t="shared" si="6"/>
        <v>185</v>
      </c>
      <c r="E57" s="19"/>
      <c r="F57" s="41"/>
      <c r="G57" s="37">
        <f t="shared" si="4"/>
        <v>0</v>
      </c>
    </row>
    <row r="58" spans="1:7" ht="12.75">
      <c r="A58" s="18"/>
      <c r="B58" s="33" t="s">
        <v>59</v>
      </c>
      <c r="C58" s="28">
        <v>308</v>
      </c>
      <c r="D58" s="29">
        <f t="shared" si="6"/>
        <v>308</v>
      </c>
      <c r="E58" s="19"/>
      <c r="F58" s="41"/>
      <c r="G58" s="37">
        <f t="shared" si="4"/>
        <v>0</v>
      </c>
    </row>
    <row r="59" spans="1:7" ht="12.75">
      <c r="A59" s="18"/>
      <c r="B59" s="33" t="s">
        <v>60</v>
      </c>
      <c r="C59" s="28">
        <v>1251</v>
      </c>
      <c r="D59" s="29">
        <f t="shared" si="6"/>
        <v>1251</v>
      </c>
      <c r="E59" s="19"/>
      <c r="F59" s="41"/>
      <c r="G59" s="37">
        <f t="shared" si="4"/>
        <v>0</v>
      </c>
    </row>
    <row r="60" spans="1:7" ht="12.75">
      <c r="A60" s="18"/>
      <c r="B60" s="33" t="s">
        <v>61</v>
      </c>
      <c r="C60" s="28">
        <v>1290</v>
      </c>
      <c r="D60" s="29">
        <f t="shared" si="6"/>
        <v>1290</v>
      </c>
      <c r="E60" s="19"/>
      <c r="F60" s="41"/>
      <c r="G60" s="37">
        <f t="shared" si="4"/>
        <v>0</v>
      </c>
    </row>
    <row r="61" spans="1:7" ht="12.75">
      <c r="A61" s="18"/>
      <c r="B61" s="33" t="s">
        <v>62</v>
      </c>
      <c r="C61" s="28">
        <v>2770</v>
      </c>
      <c r="D61" s="29">
        <f t="shared" si="6"/>
        <v>2770</v>
      </c>
      <c r="E61" s="19"/>
      <c r="F61" s="41"/>
      <c r="G61" s="37">
        <f t="shared" si="4"/>
        <v>0</v>
      </c>
    </row>
    <row r="62" spans="1:7" ht="12.75">
      <c r="A62" s="18"/>
      <c r="B62" s="33" t="s">
        <v>63</v>
      </c>
      <c r="C62" s="28">
        <v>4447</v>
      </c>
      <c r="D62" s="29">
        <f t="shared" si="6"/>
        <v>4447</v>
      </c>
      <c r="E62" s="19"/>
      <c r="F62" s="41"/>
      <c r="G62" s="37">
        <f t="shared" si="4"/>
        <v>0</v>
      </c>
    </row>
    <row r="63" spans="1:7" ht="12.75">
      <c r="A63" s="18"/>
      <c r="B63" s="33" t="s">
        <v>64</v>
      </c>
      <c r="C63" s="28">
        <v>6089</v>
      </c>
      <c r="D63" s="29">
        <f t="shared" si="6"/>
        <v>6089</v>
      </c>
      <c r="E63" s="19"/>
      <c r="F63" s="41"/>
      <c r="G63" s="37">
        <f t="shared" si="4"/>
        <v>0</v>
      </c>
    </row>
    <row r="64" spans="1:7" ht="12.75">
      <c r="A64" s="18"/>
      <c r="B64" s="33" t="s">
        <v>65</v>
      </c>
      <c r="C64" s="28">
        <v>189</v>
      </c>
      <c r="D64" s="29">
        <f t="shared" si="6"/>
        <v>189</v>
      </c>
      <c r="E64" s="19"/>
      <c r="F64" s="41"/>
      <c r="G64" s="37">
        <f t="shared" si="4"/>
        <v>0</v>
      </c>
    </row>
    <row r="65" spans="1:7" ht="12.75">
      <c r="A65" s="18"/>
      <c r="B65" s="33" t="s">
        <v>66</v>
      </c>
      <c r="C65" s="28">
        <v>309</v>
      </c>
      <c r="D65" s="29">
        <f t="shared" si="6"/>
        <v>309</v>
      </c>
      <c r="E65" s="19"/>
      <c r="F65" s="41"/>
      <c r="G65" s="37">
        <f t="shared" si="4"/>
        <v>0</v>
      </c>
    </row>
    <row r="66" spans="1:7" ht="12.75">
      <c r="A66" s="18"/>
      <c r="B66" s="33" t="s">
        <v>67</v>
      </c>
      <c r="C66" s="28">
        <v>736</v>
      </c>
      <c r="D66" s="29">
        <f t="shared" si="6"/>
        <v>736</v>
      </c>
      <c r="E66" s="19"/>
      <c r="F66" s="41"/>
      <c r="G66" s="37">
        <f t="shared" si="4"/>
        <v>0</v>
      </c>
    </row>
    <row r="67" spans="1:7" ht="12.75">
      <c r="A67" s="18"/>
      <c r="B67" s="33" t="s">
        <v>68</v>
      </c>
      <c r="C67" s="28">
        <v>778</v>
      </c>
      <c r="D67" s="29">
        <f t="shared" si="6"/>
        <v>778</v>
      </c>
      <c r="E67" s="19"/>
      <c r="F67" s="41"/>
      <c r="G67" s="37">
        <f t="shared" si="4"/>
        <v>0</v>
      </c>
    </row>
    <row r="68" spans="1:7" ht="12.75">
      <c r="A68" s="18"/>
      <c r="B68" s="33" t="s">
        <v>69</v>
      </c>
      <c r="C68" s="28">
        <v>2545</v>
      </c>
      <c r="D68" s="29">
        <f t="shared" si="6"/>
        <v>2545</v>
      </c>
      <c r="E68" s="19"/>
      <c r="F68" s="41"/>
      <c r="G68" s="37">
        <f t="shared" si="4"/>
        <v>0</v>
      </c>
    </row>
    <row r="69" spans="1:7" ht="12.75">
      <c r="A69" s="18"/>
      <c r="B69" s="33" t="s">
        <v>70</v>
      </c>
      <c r="C69" s="28">
        <v>4176</v>
      </c>
      <c r="D69" s="29">
        <f t="shared" si="6"/>
        <v>4176</v>
      </c>
      <c r="E69" s="19"/>
      <c r="F69" s="41"/>
      <c r="G69" s="37">
        <f t="shared" si="4"/>
        <v>0</v>
      </c>
    </row>
    <row r="70" spans="1:7" ht="12.75">
      <c r="A70" s="18"/>
      <c r="B70" s="33" t="s">
        <v>71</v>
      </c>
      <c r="C70" s="28">
        <v>6101</v>
      </c>
      <c r="D70" s="29">
        <f t="shared" si="6"/>
        <v>6101</v>
      </c>
      <c r="E70" s="19"/>
      <c r="F70" s="41"/>
      <c r="G70" s="37">
        <f t="shared" si="4"/>
        <v>0</v>
      </c>
    </row>
    <row r="71" spans="1:7" ht="12.75">
      <c r="A71" s="18"/>
      <c r="B71" s="35"/>
      <c r="C71" s="30"/>
      <c r="D71" s="31"/>
      <c r="E71" s="32"/>
      <c r="F71" s="41"/>
      <c r="G71" s="37">
        <f t="shared" si="4"/>
        <v>0</v>
      </c>
    </row>
    <row r="72" spans="1:7" ht="12.75">
      <c r="A72" s="18"/>
      <c r="B72" s="33" t="s">
        <v>72</v>
      </c>
      <c r="C72" s="28">
        <v>466</v>
      </c>
      <c r="D72" s="29">
        <f aca="true" t="shared" si="7" ref="D72:D88">((100-$G$5)/100)*C72</f>
        <v>466</v>
      </c>
      <c r="E72" s="19"/>
      <c r="F72" s="41"/>
      <c r="G72" s="37">
        <f t="shared" si="4"/>
        <v>0</v>
      </c>
    </row>
    <row r="73" spans="1:7" ht="12.75">
      <c r="A73" s="18"/>
      <c r="B73" s="33" t="s">
        <v>73</v>
      </c>
      <c r="C73" s="28">
        <v>707</v>
      </c>
      <c r="D73" s="29">
        <f t="shared" si="7"/>
        <v>707</v>
      </c>
      <c r="E73" s="19"/>
      <c r="F73" s="41"/>
      <c r="G73" s="37">
        <f t="shared" si="4"/>
        <v>0</v>
      </c>
    </row>
    <row r="74" spans="1:7" ht="12.75">
      <c r="A74" s="20"/>
      <c r="B74" s="33" t="s">
        <v>74</v>
      </c>
      <c r="C74" s="28">
        <v>3371</v>
      </c>
      <c r="D74" s="29">
        <f t="shared" si="7"/>
        <v>3371</v>
      </c>
      <c r="E74" s="19"/>
      <c r="F74" s="41"/>
      <c r="G74" s="37">
        <f t="shared" si="4"/>
        <v>0</v>
      </c>
    </row>
    <row r="75" spans="1:7" ht="12.75">
      <c r="A75" s="18"/>
      <c r="B75" s="33" t="s">
        <v>75</v>
      </c>
      <c r="C75" s="28">
        <v>4253</v>
      </c>
      <c r="D75" s="29">
        <f t="shared" si="7"/>
        <v>4253</v>
      </c>
      <c r="E75" s="19"/>
      <c r="F75" s="41"/>
      <c r="G75" s="37">
        <f t="shared" si="4"/>
        <v>0</v>
      </c>
    </row>
    <row r="76" spans="1:7" ht="12.75">
      <c r="A76" s="18"/>
      <c r="B76" s="33" t="s">
        <v>76</v>
      </c>
      <c r="C76" s="28">
        <v>16905</v>
      </c>
      <c r="D76" s="29">
        <f t="shared" si="7"/>
        <v>16905</v>
      </c>
      <c r="E76" s="19"/>
      <c r="F76" s="41"/>
      <c r="G76" s="37">
        <f t="shared" si="4"/>
        <v>0</v>
      </c>
    </row>
    <row r="77" spans="1:7" ht="12.75">
      <c r="A77" s="18"/>
      <c r="B77" s="33" t="s">
        <v>77</v>
      </c>
      <c r="C77" s="28">
        <v>6405</v>
      </c>
      <c r="D77" s="29">
        <f t="shared" si="7"/>
        <v>6405</v>
      </c>
      <c r="E77" s="19"/>
      <c r="F77" s="41"/>
      <c r="G77" s="37">
        <f t="shared" si="4"/>
        <v>0</v>
      </c>
    </row>
    <row r="78" spans="1:7" ht="12.75">
      <c r="A78" s="18"/>
      <c r="B78" s="33" t="s">
        <v>78</v>
      </c>
      <c r="C78" s="28">
        <v>2187</v>
      </c>
      <c r="D78" s="29">
        <f t="shared" si="7"/>
        <v>2187</v>
      </c>
      <c r="E78" s="19"/>
      <c r="F78" s="41"/>
      <c r="G78" s="37">
        <f t="shared" si="4"/>
        <v>0</v>
      </c>
    </row>
    <row r="79" spans="1:7" ht="12.75">
      <c r="A79" s="18"/>
      <c r="B79" s="33" t="s">
        <v>79</v>
      </c>
      <c r="C79" s="28">
        <v>6700</v>
      </c>
      <c r="D79" s="29">
        <f t="shared" si="7"/>
        <v>6700</v>
      </c>
      <c r="E79" s="19"/>
      <c r="F79" s="41"/>
      <c r="G79" s="37">
        <f t="shared" si="4"/>
        <v>0</v>
      </c>
    </row>
    <row r="80" spans="1:7" ht="12.75">
      <c r="A80" s="18"/>
      <c r="B80" s="33" t="s">
        <v>80</v>
      </c>
      <c r="C80" s="28">
        <v>7373</v>
      </c>
      <c r="D80" s="29">
        <f t="shared" si="7"/>
        <v>7373</v>
      </c>
      <c r="E80" s="19"/>
      <c r="F80" s="41"/>
      <c r="G80" s="37">
        <f t="shared" si="4"/>
        <v>0</v>
      </c>
    </row>
    <row r="81" spans="1:7" ht="12.75">
      <c r="A81" s="18"/>
      <c r="B81" s="33" t="s">
        <v>81</v>
      </c>
      <c r="C81" s="28">
        <v>6900</v>
      </c>
      <c r="D81" s="29">
        <f t="shared" si="7"/>
        <v>6900</v>
      </c>
      <c r="E81" s="19"/>
      <c r="F81" s="41"/>
      <c r="G81" s="37">
        <f t="shared" si="4"/>
        <v>0</v>
      </c>
    </row>
    <row r="82" spans="1:7" ht="12.75">
      <c r="A82" s="18"/>
      <c r="B82" s="33" t="s">
        <v>82</v>
      </c>
      <c r="C82" s="28">
        <v>9975</v>
      </c>
      <c r="D82" s="29">
        <f t="shared" si="7"/>
        <v>9975</v>
      </c>
      <c r="E82" s="19"/>
      <c r="F82" s="41"/>
      <c r="G82" s="37">
        <f t="shared" si="4"/>
        <v>0</v>
      </c>
    </row>
    <row r="83" spans="1:7" ht="12.75">
      <c r="A83" s="18"/>
      <c r="B83" s="33" t="s">
        <v>83</v>
      </c>
      <c r="C83" s="28">
        <v>9990</v>
      </c>
      <c r="D83" s="29">
        <f t="shared" si="7"/>
        <v>9990</v>
      </c>
      <c r="E83" s="19"/>
      <c r="F83" s="41"/>
      <c r="G83" s="37">
        <f t="shared" si="4"/>
        <v>0</v>
      </c>
    </row>
    <row r="84" spans="1:7" ht="12.75">
      <c r="A84" s="18"/>
      <c r="B84" s="33" t="s">
        <v>84</v>
      </c>
      <c r="C84" s="28">
        <v>10314</v>
      </c>
      <c r="D84" s="29">
        <f t="shared" si="7"/>
        <v>10314</v>
      </c>
      <c r="E84" s="19"/>
      <c r="F84" s="41"/>
      <c r="G84" s="37">
        <f t="shared" si="4"/>
        <v>0</v>
      </c>
    </row>
    <row r="85" spans="1:7" ht="12.75">
      <c r="A85" s="18"/>
      <c r="B85" s="33" t="s">
        <v>85</v>
      </c>
      <c r="C85" s="28">
        <v>3187</v>
      </c>
      <c r="D85" s="29">
        <f t="shared" si="7"/>
        <v>3187</v>
      </c>
      <c r="E85" s="19"/>
      <c r="F85" s="41"/>
      <c r="G85" s="37">
        <f t="shared" si="4"/>
        <v>0</v>
      </c>
    </row>
    <row r="86" spans="1:7" ht="12.75">
      <c r="A86" s="20"/>
      <c r="B86" s="33" t="s">
        <v>86</v>
      </c>
      <c r="C86" s="28">
        <v>6359</v>
      </c>
      <c r="D86" s="29">
        <f t="shared" si="7"/>
        <v>6359</v>
      </c>
      <c r="E86" s="19"/>
      <c r="F86" s="41"/>
      <c r="G86" s="37">
        <f t="shared" si="4"/>
        <v>0</v>
      </c>
    </row>
    <row r="87" spans="1:7" ht="12.75">
      <c r="A87" s="18"/>
      <c r="B87" s="33" t="s">
        <v>87</v>
      </c>
      <c r="C87" s="28">
        <v>7529</v>
      </c>
      <c r="D87" s="29">
        <f t="shared" si="7"/>
        <v>7529</v>
      </c>
      <c r="E87" s="19"/>
      <c r="F87" s="41"/>
      <c r="G87" s="37">
        <f t="shared" si="4"/>
        <v>0</v>
      </c>
    </row>
    <row r="88" spans="1:7" ht="12.75">
      <c r="A88" s="18"/>
      <c r="B88" s="33" t="s">
        <v>88</v>
      </c>
      <c r="C88" s="28">
        <v>9680</v>
      </c>
      <c r="D88" s="29">
        <f t="shared" si="7"/>
        <v>9680</v>
      </c>
      <c r="E88" s="19"/>
      <c r="F88" s="41"/>
      <c r="G88" s="37">
        <f t="shared" si="4"/>
        <v>0</v>
      </c>
    </row>
    <row r="89" spans="1:7" ht="12.75">
      <c r="A89" s="18"/>
      <c r="B89" s="35"/>
      <c r="C89" s="30"/>
      <c r="D89" s="31"/>
      <c r="E89" s="32"/>
      <c r="F89" s="41"/>
      <c r="G89" s="37">
        <f t="shared" si="4"/>
        <v>0</v>
      </c>
    </row>
    <row r="90" spans="1:7" ht="12.75">
      <c r="A90" s="18"/>
      <c r="B90" s="33" t="s">
        <v>89</v>
      </c>
      <c r="C90" s="28">
        <v>662</v>
      </c>
      <c r="D90" s="29">
        <f>((100-$G$5)/100)*C90</f>
        <v>662</v>
      </c>
      <c r="E90" s="19"/>
      <c r="F90" s="41"/>
      <c r="G90" s="37">
        <f t="shared" si="4"/>
        <v>0</v>
      </c>
    </row>
    <row r="91" spans="1:7" ht="12.75">
      <c r="A91" s="20"/>
      <c r="B91" s="33" t="s">
        <v>90</v>
      </c>
      <c r="C91" s="28">
        <v>1880</v>
      </c>
      <c r="D91" s="29">
        <f>((100-$G$5)/100)*C91</f>
        <v>1880</v>
      </c>
      <c r="E91" s="19"/>
      <c r="F91" s="41"/>
      <c r="G91" s="37">
        <f t="shared" si="4"/>
        <v>0</v>
      </c>
    </row>
    <row r="92" spans="1:7" ht="12.75">
      <c r="A92" s="18"/>
      <c r="B92" s="33" t="s">
        <v>91</v>
      </c>
      <c r="C92" s="28">
        <v>1155</v>
      </c>
      <c r="D92" s="29">
        <f>((100-$G$5)/100)*C92</f>
        <v>1155</v>
      </c>
      <c r="E92" s="19"/>
      <c r="F92" s="41"/>
      <c r="G92" s="37">
        <f t="shared" si="4"/>
        <v>0</v>
      </c>
    </row>
    <row r="93" spans="1:7" ht="12.75">
      <c r="A93" s="18"/>
      <c r="B93" s="33" t="s">
        <v>92</v>
      </c>
      <c r="C93" s="28">
        <v>2870</v>
      </c>
      <c r="D93" s="29">
        <f>((100-$G$5)/100)*C93</f>
        <v>2870</v>
      </c>
      <c r="E93" s="19"/>
      <c r="F93" s="41"/>
      <c r="G93" s="37">
        <f t="shared" si="4"/>
        <v>0</v>
      </c>
    </row>
    <row r="94" spans="1:7" ht="12.75">
      <c r="A94" s="18"/>
      <c r="B94" s="35"/>
      <c r="C94" s="30"/>
      <c r="D94" s="31"/>
      <c r="E94" s="32"/>
      <c r="F94" s="41"/>
      <c r="G94" s="37">
        <f t="shared" si="4"/>
        <v>0</v>
      </c>
    </row>
    <row r="95" spans="1:7" ht="12.75">
      <c r="A95" s="20"/>
      <c r="B95" s="33" t="s">
        <v>93</v>
      </c>
      <c r="C95" s="28">
        <v>564</v>
      </c>
      <c r="D95" s="29">
        <f>((100-$G$5)/100)*C95</f>
        <v>564</v>
      </c>
      <c r="E95" s="19"/>
      <c r="F95" s="41"/>
      <c r="G95" s="37">
        <f t="shared" si="4"/>
        <v>0</v>
      </c>
    </row>
    <row r="96" spans="1:7" ht="12.75">
      <c r="A96" s="18"/>
      <c r="B96" s="33" t="s">
        <v>94</v>
      </c>
      <c r="C96" s="28">
        <v>576</v>
      </c>
      <c r="D96" s="29">
        <f>((100-$G$5)/100)*C96</f>
        <v>576</v>
      </c>
      <c r="E96" s="19"/>
      <c r="F96" s="41"/>
      <c r="G96" s="37">
        <f t="shared" si="4"/>
        <v>0</v>
      </c>
    </row>
    <row r="97" spans="1:7" ht="12.75">
      <c r="A97" s="18"/>
      <c r="B97" s="35"/>
      <c r="C97" s="30"/>
      <c r="D97" s="31"/>
      <c r="E97" s="32"/>
      <c r="F97" s="41"/>
      <c r="G97" s="37">
        <f t="shared" si="4"/>
        <v>0</v>
      </c>
    </row>
    <row r="98" spans="1:7" ht="12.75">
      <c r="A98" s="18"/>
      <c r="B98" s="33" t="s">
        <v>95</v>
      </c>
      <c r="C98" s="28">
        <v>263</v>
      </c>
      <c r="D98" s="29">
        <f>((100-$G$5)/100)*C98</f>
        <v>263</v>
      </c>
      <c r="E98" s="19"/>
      <c r="F98" s="41"/>
      <c r="G98" s="37">
        <f t="shared" si="4"/>
        <v>0</v>
      </c>
    </row>
    <row r="99" spans="1:7" ht="12.75">
      <c r="A99" s="18"/>
      <c r="B99" s="33" t="s">
        <v>96</v>
      </c>
      <c r="C99" s="28">
        <v>636</v>
      </c>
      <c r="D99" s="29">
        <f>((100-$G$5)/100)*C99</f>
        <v>636</v>
      </c>
      <c r="E99" s="19"/>
      <c r="F99" s="41"/>
      <c r="G99" s="37">
        <f>F99*D99</f>
        <v>0</v>
      </c>
    </row>
    <row r="100" spans="1:7" ht="12.75">
      <c r="A100" s="20"/>
      <c r="B100" s="33" t="s">
        <v>97</v>
      </c>
      <c r="C100" s="28">
        <v>1125</v>
      </c>
      <c r="D100" s="29">
        <f>((100-$G$5)/100)*C100</f>
        <v>1125</v>
      </c>
      <c r="E100" s="19"/>
      <c r="F100" s="41"/>
      <c r="G100" s="37">
        <f>F100*D100</f>
        <v>0</v>
      </c>
    </row>
    <row r="101" spans="1:7" ht="12.75">
      <c r="A101" s="18"/>
      <c r="B101" s="33" t="s">
        <v>98</v>
      </c>
      <c r="C101" s="28">
        <v>3327</v>
      </c>
      <c r="D101" s="29">
        <f>((100-$G$5)/100)*C101</f>
        <v>3327</v>
      </c>
      <c r="E101" s="19"/>
      <c r="F101" s="41"/>
      <c r="G101" s="37">
        <f>F101*D101</f>
        <v>0</v>
      </c>
    </row>
    <row r="102" spans="1:7" ht="12.75">
      <c r="A102" s="18"/>
      <c r="B102" s="27"/>
      <c r="C102" s="27"/>
      <c r="D102" s="27"/>
      <c r="E102" s="19"/>
      <c r="F102" s="19"/>
      <c r="G102" s="19"/>
    </row>
    <row r="103" spans="1:7" ht="12.75">
      <c r="A103" s="18"/>
      <c r="B103" s="36" t="s">
        <v>8</v>
      </c>
      <c r="C103" s="27"/>
      <c r="D103" s="27"/>
      <c r="E103" s="19"/>
      <c r="F103" s="19"/>
      <c r="G103" s="19"/>
    </row>
    <row r="104" spans="1:7" ht="12.75">
      <c r="A104" s="21"/>
      <c r="B104" s="36" t="s">
        <v>99</v>
      </c>
      <c r="C104" s="27"/>
      <c r="D104" s="27"/>
      <c r="E104" s="19"/>
      <c r="F104" s="19"/>
      <c r="G104" s="19"/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2023-04-12T09:42:19Z</cp:lastPrinted>
  <dcterms:created xsi:type="dcterms:W3CDTF">2018-04-19T13:04:56Z</dcterms:created>
  <dcterms:modified xsi:type="dcterms:W3CDTF">2023-07-25T11:40:15Z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