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šachty RVD 315, 400" sheetId="1" r:id="rId1"/>
  </sheets>
  <definedNames>
    <definedName name="_xlnm.Print_Area" localSheetId="0">'šachty RVD 315, 400'!$A$1:$G$52</definedName>
  </definedNames>
  <calcPr fullCalcOnLoad="1"/>
</workbook>
</file>

<file path=xl/sharedStrings.xml><?xml version="1.0" encoding="utf-8"?>
<sst xmlns="http://schemas.openxmlformats.org/spreadsheetml/2006/main" count="76" uniqueCount="52">
  <si>
    <t>ceny bez DPH</t>
  </si>
  <si>
    <t>www.uniza.cz</t>
  </si>
  <si>
    <t>RABAT %</t>
  </si>
  <si>
    <t>název zboží</t>
  </si>
  <si>
    <t>ceník kč/ks</t>
  </si>
  <si>
    <t>cena po rabatu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</si>
  <si>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</si>
  <si>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</si>
  <si>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 xml:space="preserve">PLASTOVÉ  REVIZNÍ  ŠACHTY RVD 315    </t>
  </si>
  <si>
    <t>skup. 301</t>
  </si>
  <si>
    <t xml:space="preserve">PLASTOVÉ  REVIZNÍ  ŠACHTY RVD 400    </t>
  </si>
  <si>
    <t>skup. 304</t>
  </si>
  <si>
    <t>šachty 315</t>
  </si>
  <si>
    <t>RVD 300/160 P (přímá)</t>
  </si>
  <si>
    <t>RVD 300/200 P (přímá)</t>
  </si>
  <si>
    <t>RVD 300/160 PPL (přímá-pravo-levá)</t>
  </si>
  <si>
    <t>RVD 300/200 PPL (přímá-pravo-levá)</t>
  </si>
  <si>
    <t>RVT 300/1000 šachtové prodloužení</t>
  </si>
  <si>
    <t>RVT 300/2000 šachtové prodloužení</t>
  </si>
  <si>
    <t>RVT 300/3000 šachtové prodloužení</t>
  </si>
  <si>
    <t>RVT 300/6000 šachtové prodloužení</t>
  </si>
  <si>
    <t>RVTET 300 teleskop s poklopem B125 BO  (bez manžety)</t>
  </si>
  <si>
    <t>RVTET 300 teleskop s poklopem D400 BO  (bez manžety)</t>
  </si>
  <si>
    <t>RVTET 300 teleskop s mříží B125  (bez manžety)</t>
  </si>
  <si>
    <t>RVTET 300 teleskop s mříží D400  (bez manžety)</t>
  </si>
  <si>
    <t>Manžeta pro teleskop  315</t>
  </si>
  <si>
    <t>poklop plastový 315 A15 na trubku</t>
  </si>
  <si>
    <t>šachty 400</t>
  </si>
  <si>
    <t>RVD 400/160 P (přímá)</t>
  </si>
  <si>
    <t>RVD 400/200 P (přímá)</t>
  </si>
  <si>
    <t>RVD 400/250 P (přímá)</t>
  </si>
  <si>
    <t>RVD 400/300 P (přímá)</t>
  </si>
  <si>
    <t>RVD 400/160 PPL (přímá-pravo-levá)</t>
  </si>
  <si>
    <t>RVD 400/200 PPL (přímá-pravo-levá)</t>
  </si>
  <si>
    <t>RVD 400/250 PPL (přímá-pravo-levá)</t>
  </si>
  <si>
    <t>RVD 400/300 PPL (přímá-pravo-levá)</t>
  </si>
  <si>
    <t>RVT 400/1000 šachtové prodloužení</t>
  </si>
  <si>
    <t>RVT 400/1500 šachtové prodloužení</t>
  </si>
  <si>
    <t>RVT 400/2000 šachtové prodloužení</t>
  </si>
  <si>
    <t>RVTET 315 teleskop s poklopem B125 BO  (včetně manžety)</t>
  </si>
  <si>
    <t>RVTET 315 teleskop s poklopem D400 BO  (včetně manžety)</t>
  </si>
  <si>
    <t>RVTET 315 teleskop s mříží B125  (včetně manžety)</t>
  </si>
  <si>
    <t>RVTET 315 teleskop s mříží D400  (včetně manžety)</t>
  </si>
  <si>
    <t>poklop plastový 400 A15 na trubku</t>
  </si>
  <si>
    <t>poklop litinový 400 A15 na trubku</t>
  </si>
  <si>
    <t>RVT 400/500 šachtové prodloužení</t>
  </si>
  <si>
    <t>suma</t>
  </si>
  <si>
    <t>ks</t>
  </si>
  <si>
    <t>po slevě</t>
  </si>
  <si>
    <t>ceník 07/2021</t>
  </si>
  <si>
    <t>poklop litinový 315 A15 s teleskopem</t>
  </si>
  <si>
    <t>tel: 482 739 525, mob: 734 251 900, email: uniza@uniza.cz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</si>
</sst>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8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i/>
      <sz val="10"/>
      <name val="Webdings"/>
      <family val="1"/>
    </font>
    <font>
      <b/>
      <i/>
      <sz val="10"/>
      <name val="Arial"/>
      <family val="0"/>
    </font>
    <font>
      <b/>
      <i/>
      <sz val="7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4" fillId="0" borderId="0">
      <alignment/>
      <protection/>
    </xf>
    <xf numFmtId="38" fontId="0" fillId="0" borderId="0" applyFont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6" applyNumberFormat="0" applyFon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8" fillId="0" borderId="8" applyNumberFormat="0" applyFill="0" applyAlignment="0" applyProtection="0"/>
    <xf numFmtId="0" fontId="40" fillId="0" borderId="9" applyNumberFormat="0" applyFont="0" applyFill="0" applyAlignment="0" applyProtection="0"/>
    <xf numFmtId="197" fontId="41" fillId="0" borderId="10" applyNumberFormat="0" applyProtection="0">
      <alignment horizontal="right" vertical="center"/>
    </xf>
    <xf numFmtId="197" fontId="42" fillId="0" borderId="11" applyNumberFormat="0" applyProtection="0">
      <alignment horizontal="right" vertical="center"/>
    </xf>
    <xf numFmtId="0" fontId="42" fillId="19" borderId="9" applyNumberFormat="0" applyAlignment="0" applyProtection="0"/>
    <xf numFmtId="0" fontId="43" fillId="20" borderId="11" applyNumberFormat="0" applyAlignment="0">
      <protection locked="0"/>
    </xf>
    <xf numFmtId="0" fontId="43" fillId="20" borderId="11" applyNumberFormat="0" applyAlignment="0">
      <protection locked="0"/>
    </xf>
    <xf numFmtId="0" fontId="44" fillId="0" borderId="12" applyNumberFormat="0" applyFill="0" applyBorder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197" fontId="45" fillId="20" borderId="10" applyNumberFormat="0" applyBorder="0">
      <alignment horizontal="right" vertical="center"/>
      <protection locked="0"/>
    </xf>
    <xf numFmtId="197" fontId="46" fillId="20" borderId="11" applyNumberFormat="0" applyBorder="0">
      <alignment horizontal="right" vertical="center"/>
      <protection locked="0"/>
    </xf>
    <xf numFmtId="0" fontId="44" fillId="20" borderId="11" applyNumberFormat="0" applyAlignment="0" applyProtection="0"/>
    <xf numFmtId="197" fontId="46" fillId="20" borderId="11" applyNumberFormat="0" applyProtection="0">
      <alignment horizontal="right" vertical="center"/>
    </xf>
    <xf numFmtId="0" fontId="47" fillId="0" borderId="12" applyNumberFormat="0" applyBorder="0" applyAlignment="0" applyProtection="0"/>
    <xf numFmtId="0" fontId="40" fillId="0" borderId="13" applyNumberFormat="0" applyFont="0" applyFill="0" applyAlignment="0" applyProtection="0"/>
    <xf numFmtId="197" fontId="48" fillId="21" borderId="14" applyNumberFormat="0" applyBorder="0" applyAlignment="0" applyProtection="0"/>
    <xf numFmtId="197" fontId="49" fillId="22" borderId="14" applyNumberFormat="0" applyBorder="0" applyAlignment="0" applyProtection="0"/>
    <xf numFmtId="197" fontId="49" fillId="23" borderId="14" applyNumberFormat="0" applyBorder="0" applyAlignment="0" applyProtection="0"/>
    <xf numFmtId="197" fontId="50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4" borderId="14" applyNumberFormat="0" applyBorder="0" applyAlignment="0" applyProtection="0"/>
    <xf numFmtId="197" fontId="51" fillId="25" borderId="14" applyNumberFormat="0" applyBorder="0" applyAlignment="0" applyProtection="0"/>
    <xf numFmtId="197" fontId="51" fillId="26" borderId="14" applyNumberFormat="0" applyBorder="0" applyAlignment="0" applyProtection="0"/>
    <xf numFmtId="197" fontId="51" fillId="26" borderId="14" applyNumberFormat="0" applyBorder="0" applyAlignment="0" applyProtection="0"/>
    <xf numFmtId="197" fontId="41" fillId="0" borderId="10" applyNumberFormat="0" applyFill="0" applyBorder="0" applyAlignment="0" applyProtection="0"/>
    <xf numFmtId="197" fontId="41" fillId="27" borderId="9" applyNumberFormat="0" applyAlignment="0" applyProtection="0"/>
    <xf numFmtId="0" fontId="43" fillId="28" borderId="9" applyNumberFormat="0" applyAlignment="0" applyProtection="0"/>
    <xf numFmtId="0" fontId="43" fillId="28" borderId="9" applyNumberFormat="0" applyAlignment="0" applyProtection="0"/>
    <xf numFmtId="0" fontId="43" fillId="19" borderId="9" applyNumberFormat="0" applyAlignment="0" applyProtection="0"/>
    <xf numFmtId="0" fontId="43" fillId="20" borderId="9" applyNumberFormat="0" applyAlignment="0" applyProtection="0"/>
    <xf numFmtId="0" fontId="43" fillId="20" borderId="11" applyNumberFormat="0" applyAlignment="0" applyProtection="0"/>
    <xf numFmtId="197" fontId="41" fillId="20" borderId="10" applyNumberFormat="0" applyBorder="0">
      <alignment horizontal="right" vertical="center"/>
      <protection locked="0"/>
    </xf>
    <xf numFmtId="197" fontId="42" fillId="20" borderId="11" applyNumberFormat="0" applyBorder="0">
      <alignment horizontal="right" vertical="center"/>
      <protection locked="0"/>
    </xf>
    <xf numFmtId="197" fontId="41" fillId="27" borderId="9" applyNumberFormat="0" applyAlignment="0" applyProtection="0"/>
    <xf numFmtId="0" fontId="42" fillId="19" borderId="11" applyNumberFormat="0" applyAlignment="0" applyProtection="0"/>
    <xf numFmtId="197" fontId="41" fillId="0" borderId="10" applyNumberFormat="0" applyFill="0" applyBorder="0" applyAlignment="0" applyProtection="0"/>
    <xf numFmtId="0" fontId="43" fillId="20" borderId="11" applyNumberFormat="0" applyAlignment="0" applyProtection="0"/>
    <xf numFmtId="197" fontId="42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5" fillId="7" borderId="11" applyNumberFormat="0" applyAlignment="0" applyProtection="0"/>
    <xf numFmtId="0" fontId="27" fillId="29" borderId="11" applyNumberFormat="0" applyAlignment="0" applyProtection="0"/>
    <xf numFmtId="0" fontId="26" fillId="29" borderId="15" applyNumberFormat="0" applyAlignment="0" applyProtection="0"/>
    <xf numFmtId="0" fontId="31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8" borderId="6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2" fontId="14" fillId="8" borderId="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10" fillId="35" borderId="19" xfId="0" applyFont="1" applyFill="1" applyBorder="1" applyAlignment="1">
      <alignment horizontal="left"/>
    </xf>
    <xf numFmtId="0" fontId="11" fillId="35" borderId="20" xfId="0" applyFont="1" applyFill="1" applyBorder="1" applyAlignment="1">
      <alignment/>
    </xf>
    <xf numFmtId="180" fontId="11" fillId="35" borderId="20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5" fillId="8" borderId="6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15" fillId="0" borderId="6" xfId="0" applyFont="1" applyBorder="1" applyAlignment="1">
      <alignment/>
    </xf>
    <xf numFmtId="3" fontId="15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5" fillId="8" borderId="6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6" xfId="0" applyNumberFormat="1" applyFont="1" applyBorder="1" applyAlignment="1">
      <alignment/>
    </xf>
    <xf numFmtId="0" fontId="0" fillId="8" borderId="6" xfId="0" applyFill="1" applyBorder="1" applyAlignment="1">
      <alignment/>
    </xf>
    <xf numFmtId="0" fontId="5" fillId="0" borderId="6" xfId="0" applyFont="1" applyBorder="1" applyAlignment="1">
      <alignment/>
    </xf>
    <xf numFmtId="0" fontId="16" fillId="8" borderId="6" xfId="0" applyFont="1" applyFill="1" applyBorder="1" applyAlignment="1">
      <alignment/>
    </xf>
    <xf numFmtId="0" fontId="17" fillId="4" borderId="0" xfId="0" applyNumberFormat="1" applyFont="1" applyFill="1" applyBorder="1" applyAlignment="1">
      <alignment horizontal="right"/>
    </xf>
    <xf numFmtId="181" fontId="14" fillId="4" borderId="0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0" fontId="54" fillId="8" borderId="21" xfId="0" applyFont="1" applyFill="1" applyBorder="1" applyAlignment="1">
      <alignment/>
    </xf>
    <xf numFmtId="0" fontId="54" fillId="8" borderId="6" xfId="0" applyFont="1" applyFill="1" applyBorder="1" applyAlignment="1">
      <alignment horizontal="center"/>
    </xf>
    <xf numFmtId="0" fontId="54" fillId="8" borderId="6" xfId="0" applyFont="1" applyFill="1" applyBorder="1" applyAlignment="1">
      <alignment/>
    </xf>
    <xf numFmtId="0" fontId="54" fillId="10" borderId="6" xfId="0" applyNumberFormat="1" applyFont="1" applyFill="1" applyBorder="1" applyAlignment="1">
      <alignment horizontal="center"/>
    </xf>
    <xf numFmtId="0" fontId="54" fillId="1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4" fillId="8" borderId="17" xfId="0" applyFont="1" applyFill="1" applyBorder="1" applyAlignment="1">
      <alignment/>
    </xf>
    <xf numFmtId="2" fontId="54" fillId="8" borderId="6" xfId="0" applyNumberFormat="1" applyFont="1" applyFill="1" applyBorder="1" applyAlignment="1">
      <alignment horizontal="center"/>
    </xf>
    <xf numFmtId="0" fontId="55" fillId="4" borderId="6" xfId="0" applyNumberFormat="1" applyFont="1" applyFill="1" applyBorder="1" applyAlignment="1">
      <alignment horizontal="center"/>
    </xf>
    <xf numFmtId="1" fontId="56" fillId="4" borderId="6" xfId="0" applyNumberFormat="1" applyFont="1" applyFill="1" applyBorder="1" applyAlignment="1">
      <alignment horizontal="center"/>
    </xf>
    <xf numFmtId="1" fontId="57" fillId="8" borderId="6" xfId="0" applyNumberFormat="1" applyFont="1" applyFill="1" applyBorder="1" applyAlignment="1">
      <alignment horizontal="center"/>
    </xf>
  </cellXfs>
  <cellStyles count="442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písmo DEM ceník" xfId="356"/>
    <cellStyle name="Poznámka" xfId="357"/>
    <cellStyle name="Percent" xfId="358"/>
    <cellStyle name="Procenta 2" xfId="359"/>
    <cellStyle name="Procenta 2 2" xfId="360"/>
    <cellStyle name="Procenta 2 2 2" xfId="361"/>
    <cellStyle name="Procenta 2 2 2 2" xfId="362"/>
    <cellStyle name="Procenta 2 2 2 3" xfId="363"/>
    <cellStyle name="Procenta 2 2 2 4" xfId="364"/>
    <cellStyle name="Procenta 2 2 2 5" xfId="365"/>
    <cellStyle name="Procenta 2 2 2 6" xfId="366"/>
    <cellStyle name="Procenta 2 2 3" xfId="367"/>
    <cellStyle name="Procenta 2 2 4" xfId="368"/>
    <cellStyle name="Procenta 2 2 5" xfId="369"/>
    <cellStyle name="Procenta 2 2 6" xfId="370"/>
    <cellStyle name="Procenta 2 2 7" xfId="371"/>
    <cellStyle name="Procenta 2 3" xfId="372"/>
    <cellStyle name="Procenta 2 3 2" xfId="373"/>
    <cellStyle name="Procenta 2 3 3" xfId="374"/>
    <cellStyle name="Procenta 2 3 4" xfId="375"/>
    <cellStyle name="Procenta 2 3 5" xfId="376"/>
    <cellStyle name="Procenta 2 3 6" xfId="377"/>
    <cellStyle name="Procenta 2 4" xfId="378"/>
    <cellStyle name="Procenta 2 4 2" xfId="379"/>
    <cellStyle name="Procenta 2 4 3" xfId="380"/>
    <cellStyle name="Procenta 2 5" xfId="381"/>
    <cellStyle name="Procenta 2 6" xfId="382"/>
    <cellStyle name="Procenta 2 7" xfId="383"/>
    <cellStyle name="Procenta 2 8" xfId="384"/>
    <cellStyle name="Procenta 3" xfId="385"/>
    <cellStyle name="Procenta 3 2" xfId="386"/>
    <cellStyle name="Procenta 3 2 2" xfId="387"/>
    <cellStyle name="Procenta 3 3" xfId="388"/>
    <cellStyle name="Procenta 4" xfId="389"/>
    <cellStyle name="Procenta 4 2" xfId="390"/>
    <cellStyle name="Procenta 4 3" xfId="391"/>
    <cellStyle name="Procenta 5" xfId="392"/>
    <cellStyle name="Procenta 5 2" xfId="393"/>
    <cellStyle name="Procenta 5 3" xfId="394"/>
    <cellStyle name="Procenta 6" xfId="395"/>
    <cellStyle name="Procenta 7" xfId="396"/>
    <cellStyle name="Procenta 8" xfId="397"/>
    <cellStyle name="Procenta 9" xfId="398"/>
    <cellStyle name="Propojená buňka" xfId="399"/>
    <cellStyle name="SAPBorder" xfId="400"/>
    <cellStyle name="SAPDataCell" xfId="401"/>
    <cellStyle name="SAPDataTotalCell" xfId="402"/>
    <cellStyle name="SAPDimensionCell" xfId="403"/>
    <cellStyle name="SAPEditableDataCell" xfId="404"/>
    <cellStyle name="SAPEditableDataTotalCell" xfId="405"/>
    <cellStyle name="SAPEmphasized" xfId="406"/>
    <cellStyle name="SAPEmphasizedEditableDataCell" xfId="407"/>
    <cellStyle name="SAPEmphasizedEditableDataTotalCell" xfId="408"/>
    <cellStyle name="SAPEmphasizedLockedDataCell" xfId="409"/>
    <cellStyle name="SAPEmphasizedLockedDataTotalCell" xfId="410"/>
    <cellStyle name="SAPEmphasizedReadonlyDataCell" xfId="411"/>
    <cellStyle name="SAPEmphasizedReadonlyDataTotalCell" xfId="412"/>
    <cellStyle name="SAPEmphasizedTotal" xfId="413"/>
    <cellStyle name="SAPError" xfId="414"/>
    <cellStyle name="SAPExceptionLevel1" xfId="415"/>
    <cellStyle name="SAPExceptionLevel2" xfId="416"/>
    <cellStyle name="SAPExceptionLevel3" xfId="417"/>
    <cellStyle name="SAPExceptionLevel4" xfId="418"/>
    <cellStyle name="SAPExceptionLevel5" xfId="419"/>
    <cellStyle name="SAPExceptionLevel6" xfId="420"/>
    <cellStyle name="SAPExceptionLevel7" xfId="421"/>
    <cellStyle name="SAPExceptionLevel8" xfId="422"/>
    <cellStyle name="SAPExceptionLevel9" xfId="423"/>
    <cellStyle name="SAPFormula" xfId="424"/>
    <cellStyle name="SAPGroupingFillCell" xfId="425"/>
    <cellStyle name="SAPHierarchyCell0" xfId="426"/>
    <cellStyle name="SAPHierarchyCell1" xfId="427"/>
    <cellStyle name="SAPHierarchyCell2" xfId="428"/>
    <cellStyle name="SAPHierarchyCell3" xfId="429"/>
    <cellStyle name="SAPHierarchyCell4" xfId="430"/>
    <cellStyle name="SAPLockedDataCell" xfId="431"/>
    <cellStyle name="SAPLockedDataTotalCell" xfId="432"/>
    <cellStyle name="SAPMemberCell" xfId="433"/>
    <cellStyle name="SAPMemberTotalCell" xfId="434"/>
    <cellStyle name="SAPMessageText" xfId="435"/>
    <cellStyle name="SAPReadonlyDataCell" xfId="436"/>
    <cellStyle name="SAPReadonlyDataTotalCell" xfId="437"/>
    <cellStyle name="Followed Hyperlink" xfId="438"/>
    <cellStyle name="Správně" xfId="439"/>
    <cellStyle name="Standard 2" xfId="440"/>
    <cellStyle name="Standard 4" xfId="441"/>
    <cellStyle name="Standard_HT" xfId="442"/>
    <cellStyle name="Styl 1" xfId="443"/>
    <cellStyle name="Text upozornění" xfId="444"/>
    <cellStyle name="Vstup" xfId="445"/>
    <cellStyle name="Výpočet" xfId="446"/>
    <cellStyle name="Výstup" xfId="447"/>
    <cellStyle name="Vysvětlující text" xfId="448"/>
    <cellStyle name="Zvýraznění 1" xfId="449"/>
    <cellStyle name="Zvýraznění 2" xfId="450"/>
    <cellStyle name="Zvýraznění 3" xfId="451"/>
    <cellStyle name="Zvýraznění 4" xfId="452"/>
    <cellStyle name="Zvýraznění 5" xfId="453"/>
    <cellStyle name="Zvýraznění 6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ktualizace!A1" /><Relationship Id="rId3" Type="http://schemas.openxmlformats.org/officeDocument/2006/relationships/hyperlink" Target="#aktualizace!A1" /><Relationship Id="rId4" Type="http://schemas.openxmlformats.org/officeDocument/2006/relationships/hyperlink" Target="#'aktualizace UNIZA'!A1" /><Relationship Id="rId5" Type="http://schemas.openxmlformats.org/officeDocument/2006/relationships/hyperlink" Target="#'aktualizace UNIZA'!A1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Relationship Id="rId13" Type="http://schemas.openxmlformats.org/officeDocument/2006/relationships/image" Target="../media/image9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Relationship Id="rId16" Type="http://schemas.openxmlformats.org/officeDocument/2006/relationships/image" Target="../media/image12.png" /><Relationship Id="rId17" Type="http://schemas.openxmlformats.org/officeDocument/2006/relationships/image" Target="../media/image13.png" /><Relationship Id="rId1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88582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0</xdr:rowOff>
    </xdr:from>
    <xdr:to>
      <xdr:col>6</xdr:col>
      <xdr:colOff>571500</xdr:colOff>
      <xdr:row>5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88582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0</xdr:rowOff>
    </xdr:from>
    <xdr:to>
      <xdr:col>6</xdr:col>
      <xdr:colOff>228600</xdr:colOff>
      <xdr:row>5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885825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885825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885825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0</xdr:rowOff>
    </xdr:from>
    <xdr:to>
      <xdr:col>6</xdr:col>
      <xdr:colOff>276225</xdr:colOff>
      <xdr:row>5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885825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6</xdr:col>
      <xdr:colOff>304800</xdr:colOff>
      <xdr:row>5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885825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0</xdr:rowOff>
    </xdr:from>
    <xdr:to>
      <xdr:col>6</xdr:col>
      <xdr:colOff>628650</xdr:colOff>
      <xdr:row>5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885825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88582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0</xdr:rowOff>
    </xdr:from>
    <xdr:to>
      <xdr:col>6</xdr:col>
      <xdr:colOff>571500</xdr:colOff>
      <xdr:row>5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88582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0</xdr:rowOff>
    </xdr:from>
    <xdr:to>
      <xdr:col>6</xdr:col>
      <xdr:colOff>228600</xdr:colOff>
      <xdr:row>5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885825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885825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885825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0</xdr:rowOff>
    </xdr:from>
    <xdr:to>
      <xdr:col>6</xdr:col>
      <xdr:colOff>276225</xdr:colOff>
      <xdr:row>5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885825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6</xdr:col>
      <xdr:colOff>304800</xdr:colOff>
      <xdr:row>5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885825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0</xdr:rowOff>
    </xdr:from>
    <xdr:to>
      <xdr:col>6</xdr:col>
      <xdr:colOff>628650</xdr:colOff>
      <xdr:row>5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885825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82" name="Picture 82" descr="image00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83" name="WordArt 83"/>
        <xdr:cNvSpPr>
          <a:spLocks/>
        </xdr:cNvSpPr>
      </xdr:nvSpPr>
      <xdr:spPr>
        <a:xfrm>
          <a:off x="4838700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84" name="WordArt 84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85" name="WordArt 85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6" name="WordArt 86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87" name="WordArt 87"/>
        <xdr:cNvSpPr>
          <a:spLocks/>
        </xdr:cNvSpPr>
      </xdr:nvSpPr>
      <xdr:spPr>
        <a:xfrm>
          <a:off x="4848225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88" name="WordArt 88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89" name="WordArt 89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90" name="WordArt 90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91" name="WordArt 91"/>
        <xdr:cNvSpPr>
          <a:spLocks/>
        </xdr:cNvSpPr>
      </xdr:nvSpPr>
      <xdr:spPr>
        <a:xfrm>
          <a:off x="4838700" y="88582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92" name="WordArt 92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93" name="WordArt 93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0</xdr:rowOff>
    </xdr:from>
    <xdr:to>
      <xdr:col>6</xdr:col>
      <xdr:colOff>571500</xdr:colOff>
      <xdr:row>5</xdr:row>
      <xdr:rowOff>0</xdr:rowOff>
    </xdr:to>
    <xdr:sp>
      <xdr:nvSpPr>
        <xdr:cNvPr id="94" name="WordArt 94"/>
        <xdr:cNvSpPr>
          <a:spLocks/>
        </xdr:cNvSpPr>
      </xdr:nvSpPr>
      <xdr:spPr>
        <a:xfrm>
          <a:off x="6286500" y="88582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0</xdr:rowOff>
    </xdr:from>
    <xdr:to>
      <xdr:col>6</xdr:col>
      <xdr:colOff>228600</xdr:colOff>
      <xdr:row>5</xdr:row>
      <xdr:rowOff>0</xdr:rowOff>
    </xdr:to>
    <xdr:sp>
      <xdr:nvSpPr>
        <xdr:cNvPr id="95" name="WordArt 95"/>
        <xdr:cNvSpPr>
          <a:spLocks/>
        </xdr:cNvSpPr>
      </xdr:nvSpPr>
      <xdr:spPr>
        <a:xfrm>
          <a:off x="4219575" y="885825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96" name="WordArt 96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97" name="WordArt 97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98" name="WordArt 98"/>
        <xdr:cNvSpPr>
          <a:spLocks/>
        </xdr:cNvSpPr>
      </xdr:nvSpPr>
      <xdr:spPr>
        <a:xfrm>
          <a:off x="4733925" y="885825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99" name="WordArt 99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0" name="WordArt 100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01" name="WordArt 101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2" name="WordArt 102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03" name="WordArt 103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4" name="WordArt 104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5" name="WordArt 105"/>
        <xdr:cNvSpPr>
          <a:spLocks/>
        </xdr:cNvSpPr>
      </xdr:nvSpPr>
      <xdr:spPr>
        <a:xfrm>
          <a:off x="4133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6" name="WordArt 106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107" name="WordArt 107"/>
        <xdr:cNvSpPr>
          <a:spLocks/>
        </xdr:cNvSpPr>
      </xdr:nvSpPr>
      <xdr:spPr>
        <a:xfrm>
          <a:off x="5314950" y="885825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08" name="WordArt 108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09" name="WordArt 109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10" name="WordArt 110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11" name="WordArt 111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0</xdr:rowOff>
    </xdr:from>
    <xdr:to>
      <xdr:col>6</xdr:col>
      <xdr:colOff>276225</xdr:colOff>
      <xdr:row>5</xdr:row>
      <xdr:rowOff>0</xdr:rowOff>
    </xdr:to>
    <xdr:sp>
      <xdr:nvSpPr>
        <xdr:cNvPr id="112" name="WordArt 112"/>
        <xdr:cNvSpPr>
          <a:spLocks/>
        </xdr:cNvSpPr>
      </xdr:nvSpPr>
      <xdr:spPr>
        <a:xfrm>
          <a:off x="5295900" y="885825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113" name="WordArt 113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6</xdr:col>
      <xdr:colOff>304800</xdr:colOff>
      <xdr:row>5</xdr:row>
      <xdr:rowOff>0</xdr:rowOff>
    </xdr:to>
    <xdr:sp>
      <xdr:nvSpPr>
        <xdr:cNvPr id="114" name="WordArt 114"/>
        <xdr:cNvSpPr>
          <a:spLocks/>
        </xdr:cNvSpPr>
      </xdr:nvSpPr>
      <xdr:spPr>
        <a:xfrm>
          <a:off x="5476875" y="885825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0</xdr:rowOff>
    </xdr:from>
    <xdr:to>
      <xdr:col>6</xdr:col>
      <xdr:colOff>628650</xdr:colOff>
      <xdr:row>5</xdr:row>
      <xdr:rowOff>0</xdr:rowOff>
    </xdr:to>
    <xdr:sp>
      <xdr:nvSpPr>
        <xdr:cNvPr id="115" name="WordArt 115"/>
        <xdr:cNvSpPr>
          <a:spLocks/>
        </xdr:cNvSpPr>
      </xdr:nvSpPr>
      <xdr:spPr>
        <a:xfrm>
          <a:off x="5715000" y="885825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16" name="WordArt 116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17" name="WordArt 117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18" name="WordArt 118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19" name="WordArt 119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20" name="WordArt 120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21" name="WordArt 121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22" name="WordArt 122"/>
        <xdr:cNvSpPr>
          <a:spLocks/>
        </xdr:cNvSpPr>
      </xdr:nvSpPr>
      <xdr:spPr>
        <a:xfrm>
          <a:off x="4895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123" name="WordArt 123"/>
        <xdr:cNvSpPr>
          <a:spLocks/>
        </xdr:cNvSpPr>
      </xdr:nvSpPr>
      <xdr:spPr>
        <a:xfrm>
          <a:off x="4838700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124" name="WordArt 124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25" name="WordArt 125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6" name="WordArt 126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127" name="WordArt 127"/>
        <xdr:cNvSpPr>
          <a:spLocks/>
        </xdr:cNvSpPr>
      </xdr:nvSpPr>
      <xdr:spPr>
        <a:xfrm>
          <a:off x="4848225" y="885825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128" name="WordArt 128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29" name="WordArt 129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30" name="WordArt 130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31" name="WordArt 131"/>
        <xdr:cNvSpPr>
          <a:spLocks/>
        </xdr:cNvSpPr>
      </xdr:nvSpPr>
      <xdr:spPr>
        <a:xfrm>
          <a:off x="4838700" y="885825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132" name="WordArt 132"/>
        <xdr:cNvSpPr>
          <a:spLocks/>
        </xdr:cNvSpPr>
      </xdr:nvSpPr>
      <xdr:spPr>
        <a:xfrm>
          <a:off x="6115050" y="885825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0</xdr:rowOff>
    </xdr:from>
    <xdr:to>
      <xdr:col>7</xdr:col>
      <xdr:colOff>476250</xdr:colOff>
      <xdr:row>5</xdr:row>
      <xdr:rowOff>0</xdr:rowOff>
    </xdr:to>
    <xdr:sp>
      <xdr:nvSpPr>
        <xdr:cNvPr id="133" name="WordArt 133"/>
        <xdr:cNvSpPr>
          <a:spLocks/>
        </xdr:cNvSpPr>
      </xdr:nvSpPr>
      <xdr:spPr>
        <a:xfrm>
          <a:off x="6181725" y="885825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0</xdr:rowOff>
    </xdr:from>
    <xdr:to>
      <xdr:col>6</xdr:col>
      <xdr:colOff>571500</xdr:colOff>
      <xdr:row>5</xdr:row>
      <xdr:rowOff>0</xdr:rowOff>
    </xdr:to>
    <xdr:sp>
      <xdr:nvSpPr>
        <xdr:cNvPr id="134" name="WordArt 134"/>
        <xdr:cNvSpPr>
          <a:spLocks/>
        </xdr:cNvSpPr>
      </xdr:nvSpPr>
      <xdr:spPr>
        <a:xfrm>
          <a:off x="6286500" y="885825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0</xdr:rowOff>
    </xdr:from>
    <xdr:to>
      <xdr:col>6</xdr:col>
      <xdr:colOff>228600</xdr:colOff>
      <xdr:row>5</xdr:row>
      <xdr:rowOff>0</xdr:rowOff>
    </xdr:to>
    <xdr:sp>
      <xdr:nvSpPr>
        <xdr:cNvPr id="135" name="WordArt 135"/>
        <xdr:cNvSpPr>
          <a:spLocks/>
        </xdr:cNvSpPr>
      </xdr:nvSpPr>
      <xdr:spPr>
        <a:xfrm>
          <a:off x="4219575" y="885825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136" name="WordArt 136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137" name="WordArt 137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138" name="WordArt 138"/>
        <xdr:cNvSpPr>
          <a:spLocks/>
        </xdr:cNvSpPr>
      </xdr:nvSpPr>
      <xdr:spPr>
        <a:xfrm>
          <a:off x="4733925" y="885825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39" name="WordArt 139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0" name="WordArt 140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41" name="WordArt 141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2" name="WordArt 142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43" name="WordArt 143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4" name="WordArt 144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5" name="WordArt 145"/>
        <xdr:cNvSpPr>
          <a:spLocks/>
        </xdr:cNvSpPr>
      </xdr:nvSpPr>
      <xdr:spPr>
        <a:xfrm>
          <a:off x="4133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6" name="WordArt 146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147" name="WordArt 147"/>
        <xdr:cNvSpPr>
          <a:spLocks/>
        </xdr:cNvSpPr>
      </xdr:nvSpPr>
      <xdr:spPr>
        <a:xfrm>
          <a:off x="5314950" y="885825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48" name="WordArt 148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49" name="WordArt 149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3</xdr:col>
      <xdr:colOff>704850</xdr:colOff>
      <xdr:row>5</xdr:row>
      <xdr:rowOff>0</xdr:rowOff>
    </xdr:to>
    <xdr:sp>
      <xdr:nvSpPr>
        <xdr:cNvPr id="150" name="WordArt 150"/>
        <xdr:cNvSpPr>
          <a:spLocks/>
        </xdr:cNvSpPr>
      </xdr:nvSpPr>
      <xdr:spPr>
        <a:xfrm>
          <a:off x="4067175" y="885825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51" name="WordArt 151"/>
        <xdr:cNvSpPr>
          <a:spLocks/>
        </xdr:cNvSpPr>
      </xdr:nvSpPr>
      <xdr:spPr>
        <a:xfrm>
          <a:off x="4143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0</xdr:rowOff>
    </xdr:from>
    <xdr:to>
      <xdr:col>6</xdr:col>
      <xdr:colOff>276225</xdr:colOff>
      <xdr:row>5</xdr:row>
      <xdr:rowOff>0</xdr:rowOff>
    </xdr:to>
    <xdr:sp>
      <xdr:nvSpPr>
        <xdr:cNvPr id="152" name="WordArt 152"/>
        <xdr:cNvSpPr>
          <a:spLocks/>
        </xdr:cNvSpPr>
      </xdr:nvSpPr>
      <xdr:spPr>
        <a:xfrm>
          <a:off x="5295900" y="885825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6</xdr:col>
      <xdr:colOff>704850</xdr:colOff>
      <xdr:row>5</xdr:row>
      <xdr:rowOff>0</xdr:rowOff>
    </xdr:to>
    <xdr:sp>
      <xdr:nvSpPr>
        <xdr:cNvPr id="153" name="WordArt 153"/>
        <xdr:cNvSpPr>
          <a:spLocks/>
        </xdr:cNvSpPr>
      </xdr:nvSpPr>
      <xdr:spPr>
        <a:xfrm>
          <a:off x="5591175" y="885825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5</xdr:row>
      <xdr:rowOff>0</xdr:rowOff>
    </xdr:from>
    <xdr:to>
      <xdr:col>6</xdr:col>
      <xdr:colOff>304800</xdr:colOff>
      <xdr:row>5</xdr:row>
      <xdr:rowOff>0</xdr:rowOff>
    </xdr:to>
    <xdr:sp>
      <xdr:nvSpPr>
        <xdr:cNvPr id="154" name="WordArt 154"/>
        <xdr:cNvSpPr>
          <a:spLocks/>
        </xdr:cNvSpPr>
      </xdr:nvSpPr>
      <xdr:spPr>
        <a:xfrm>
          <a:off x="5476875" y="885825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0</xdr:rowOff>
    </xdr:from>
    <xdr:to>
      <xdr:col>6</xdr:col>
      <xdr:colOff>628650</xdr:colOff>
      <xdr:row>5</xdr:row>
      <xdr:rowOff>0</xdr:rowOff>
    </xdr:to>
    <xdr:sp>
      <xdr:nvSpPr>
        <xdr:cNvPr id="155" name="WordArt 155"/>
        <xdr:cNvSpPr>
          <a:spLocks/>
        </xdr:cNvSpPr>
      </xdr:nvSpPr>
      <xdr:spPr>
        <a:xfrm>
          <a:off x="5715000" y="885825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56" name="WordArt 156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57" name="WordArt 157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58" name="WordArt 158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59" name="WordArt 159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4</xdr:col>
      <xdr:colOff>238125</xdr:colOff>
      <xdr:row>5</xdr:row>
      <xdr:rowOff>0</xdr:rowOff>
    </xdr:to>
    <xdr:sp>
      <xdr:nvSpPr>
        <xdr:cNvPr id="160" name="WordArt 160"/>
        <xdr:cNvSpPr>
          <a:spLocks/>
        </xdr:cNvSpPr>
      </xdr:nvSpPr>
      <xdr:spPr>
        <a:xfrm>
          <a:off x="4829175" y="885825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61" name="WordArt 161"/>
        <xdr:cNvSpPr>
          <a:spLocks/>
        </xdr:cNvSpPr>
      </xdr:nvSpPr>
      <xdr:spPr>
        <a:xfrm>
          <a:off x="4905375" y="885825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6</xdr:col>
      <xdr:colOff>476250</xdr:colOff>
      <xdr:row>5</xdr:row>
      <xdr:rowOff>0</xdr:rowOff>
    </xdr:to>
    <xdr:sp>
      <xdr:nvSpPr>
        <xdr:cNvPr id="162" name="WordArt 162"/>
        <xdr:cNvSpPr>
          <a:spLocks/>
        </xdr:cNvSpPr>
      </xdr:nvSpPr>
      <xdr:spPr>
        <a:xfrm>
          <a:off x="4895850" y="885825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30</xdr:row>
      <xdr:rowOff>38100</xdr:rowOff>
    </xdr:from>
    <xdr:to>
      <xdr:col>0</xdr:col>
      <xdr:colOff>866775</xdr:colOff>
      <xdr:row>33</xdr:row>
      <xdr:rowOff>66675</xdr:rowOff>
    </xdr:to>
    <xdr:pic>
      <xdr:nvPicPr>
        <xdr:cNvPr id="163" name="Picture 163" descr="Šachtové dno 400/160 p&amp;rcaron;ímé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51625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35</xdr:row>
      <xdr:rowOff>19050</xdr:rowOff>
    </xdr:from>
    <xdr:to>
      <xdr:col>0</xdr:col>
      <xdr:colOff>914400</xdr:colOff>
      <xdr:row>38</xdr:row>
      <xdr:rowOff>66675</xdr:rowOff>
    </xdr:to>
    <xdr:pic>
      <xdr:nvPicPr>
        <xdr:cNvPr id="164" name="Picture 164" descr="Šachtové dno 400/160 sb&amp;ecaron;r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602932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48</xdr:row>
      <xdr:rowOff>85725</xdr:rowOff>
    </xdr:from>
    <xdr:to>
      <xdr:col>0</xdr:col>
      <xdr:colOff>838200</xdr:colOff>
      <xdr:row>51</xdr:row>
      <xdr:rowOff>104775</xdr:rowOff>
    </xdr:to>
    <xdr:pic>
      <xdr:nvPicPr>
        <xdr:cNvPr id="165" name="Picture 165" descr="Poklop plastový DN 400 kat. A - 1,5 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84296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15</xdr:row>
      <xdr:rowOff>76200</xdr:rowOff>
    </xdr:from>
    <xdr:to>
      <xdr:col>0</xdr:col>
      <xdr:colOff>971550</xdr:colOff>
      <xdr:row>17</xdr:row>
      <xdr:rowOff>9525</xdr:rowOff>
    </xdr:to>
    <xdr:pic>
      <xdr:nvPicPr>
        <xdr:cNvPr id="166" name="Obrázek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265747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</xdr:row>
      <xdr:rowOff>47625</xdr:rowOff>
    </xdr:from>
    <xdr:to>
      <xdr:col>0</xdr:col>
      <xdr:colOff>876300</xdr:colOff>
      <xdr:row>11</xdr:row>
      <xdr:rowOff>95250</xdr:rowOff>
    </xdr:to>
    <xdr:pic>
      <xdr:nvPicPr>
        <xdr:cNvPr id="167" name="Obráze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16002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28575</xdr:rowOff>
    </xdr:from>
    <xdr:to>
      <xdr:col>0</xdr:col>
      <xdr:colOff>866775</xdr:colOff>
      <xdr:row>14</xdr:row>
      <xdr:rowOff>114300</xdr:rowOff>
    </xdr:to>
    <xdr:pic>
      <xdr:nvPicPr>
        <xdr:cNvPr id="168" name="Obrázek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2105025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57150</xdr:rowOff>
    </xdr:from>
    <xdr:to>
      <xdr:col>0</xdr:col>
      <xdr:colOff>466725</xdr:colOff>
      <xdr:row>48</xdr:row>
      <xdr:rowOff>28575</xdr:rowOff>
    </xdr:to>
    <xdr:pic>
      <xdr:nvPicPr>
        <xdr:cNvPr id="169" name="Obrázek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78581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45</xdr:row>
      <xdr:rowOff>57150</xdr:rowOff>
    </xdr:from>
    <xdr:to>
      <xdr:col>0</xdr:col>
      <xdr:colOff>1028700</xdr:colOff>
      <xdr:row>48</xdr:row>
      <xdr:rowOff>28575</xdr:rowOff>
    </xdr:to>
    <xdr:pic>
      <xdr:nvPicPr>
        <xdr:cNvPr id="170" name="Obrázek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78581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40</xdr:row>
      <xdr:rowOff>104775</xdr:rowOff>
    </xdr:from>
    <xdr:to>
      <xdr:col>0</xdr:col>
      <xdr:colOff>885825</xdr:colOff>
      <xdr:row>42</xdr:row>
      <xdr:rowOff>57150</xdr:rowOff>
    </xdr:to>
    <xdr:pic>
      <xdr:nvPicPr>
        <xdr:cNvPr id="171" name="Obrázek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7000875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38100</xdr:rowOff>
    </xdr:from>
    <xdr:to>
      <xdr:col>0</xdr:col>
      <xdr:colOff>447675</xdr:colOff>
      <xdr:row>23</xdr:row>
      <xdr:rowOff>76200</xdr:rowOff>
    </xdr:to>
    <xdr:pic>
      <xdr:nvPicPr>
        <xdr:cNvPr id="172" name="Obrázek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3505200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20</xdr:row>
      <xdr:rowOff>47625</xdr:rowOff>
    </xdr:from>
    <xdr:to>
      <xdr:col>0</xdr:col>
      <xdr:colOff>1019175</xdr:colOff>
      <xdr:row>23</xdr:row>
      <xdr:rowOff>66675</xdr:rowOff>
    </xdr:to>
    <xdr:pic>
      <xdr:nvPicPr>
        <xdr:cNvPr id="173" name="Obrázek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0075" y="351472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25</xdr:row>
      <xdr:rowOff>0</xdr:rowOff>
    </xdr:from>
    <xdr:to>
      <xdr:col>0</xdr:col>
      <xdr:colOff>781050</xdr:colOff>
      <xdr:row>26</xdr:row>
      <xdr:rowOff>85725</xdr:rowOff>
    </xdr:to>
    <xdr:pic>
      <xdr:nvPicPr>
        <xdr:cNvPr id="174" name="Obrázek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8125" y="42767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27</xdr:row>
      <xdr:rowOff>38100</xdr:rowOff>
    </xdr:from>
    <xdr:to>
      <xdr:col>0</xdr:col>
      <xdr:colOff>809625</xdr:colOff>
      <xdr:row>28</xdr:row>
      <xdr:rowOff>114300</xdr:rowOff>
    </xdr:to>
    <xdr:pic>
      <xdr:nvPicPr>
        <xdr:cNvPr id="175" name="Obrázek 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46386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176" name="WordArt 176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177" name="WordArt 177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178" name="WordArt 178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79" name="WordArt 179"/>
        <xdr:cNvSpPr>
          <a:spLocks/>
        </xdr:cNvSpPr>
      </xdr:nvSpPr>
      <xdr:spPr>
        <a:xfrm>
          <a:off x="5591175" y="77152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G52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7</v>
      </c>
      <c r="C1" s="1"/>
      <c r="D1" s="1"/>
      <c r="E1" s="1"/>
      <c r="F1" s="1"/>
      <c r="G1" s="3" t="s">
        <v>49</v>
      </c>
    </row>
    <row r="2" spans="1:7" ht="12.75">
      <c r="A2" s="1"/>
      <c r="B2" s="4" t="s">
        <v>51</v>
      </c>
      <c r="C2" s="1"/>
      <c r="D2" s="1"/>
      <c r="E2" s="1"/>
      <c r="F2" s="1"/>
      <c r="G2" s="5" t="s">
        <v>0</v>
      </c>
    </row>
    <row r="3" spans="1:7" ht="12.75">
      <c r="A3" s="1"/>
      <c r="B3" s="6" t="s">
        <v>1</v>
      </c>
      <c r="C3" s="1"/>
      <c r="D3" s="1"/>
      <c r="E3" s="1"/>
      <c r="F3" s="1"/>
      <c r="G3" s="7" t="s">
        <v>2</v>
      </c>
    </row>
    <row r="4" spans="1:7" ht="15.75">
      <c r="A4" s="21" t="s">
        <v>8</v>
      </c>
      <c r="B4" s="22"/>
      <c r="C4" s="23"/>
      <c r="D4" s="22"/>
      <c r="E4" s="8" t="s">
        <v>9</v>
      </c>
      <c r="F4" s="8"/>
      <c r="G4" s="9">
        <v>0</v>
      </c>
    </row>
    <row r="5" spans="1:7" ht="15.75">
      <c r="A5" s="21" t="s">
        <v>10</v>
      </c>
      <c r="B5" s="22"/>
      <c r="C5" s="23"/>
      <c r="D5" s="22"/>
      <c r="E5" s="8" t="s">
        <v>11</v>
      </c>
      <c r="F5" s="8"/>
      <c r="G5" s="9">
        <v>0</v>
      </c>
    </row>
    <row r="6" spans="1:7" ht="12.75">
      <c r="A6" s="25"/>
      <c r="B6" s="10"/>
      <c r="C6" s="11"/>
      <c r="D6" s="10"/>
      <c r="E6" s="12"/>
      <c r="F6" s="12"/>
      <c r="G6" s="32"/>
    </row>
    <row r="7" spans="1:7" ht="12.75">
      <c r="A7" s="25"/>
      <c r="B7" s="10"/>
      <c r="C7" s="11"/>
      <c r="D7" s="10"/>
      <c r="E7" s="12"/>
      <c r="F7" s="37" t="s">
        <v>46</v>
      </c>
      <c r="G7" s="38">
        <f>SUM(G10:G52)</f>
        <v>0</v>
      </c>
    </row>
    <row r="8" spans="1:7" s="47" customFormat="1" ht="12.75" customHeight="1">
      <c r="A8" s="42"/>
      <c r="B8" s="43" t="s">
        <v>3</v>
      </c>
      <c r="C8" s="43" t="s">
        <v>4</v>
      </c>
      <c r="D8" s="43" t="s">
        <v>5</v>
      </c>
      <c r="E8" s="44"/>
      <c r="F8" s="45" t="s">
        <v>47</v>
      </c>
      <c r="G8" s="46" t="s">
        <v>48</v>
      </c>
    </row>
    <row r="9" spans="1:7" ht="14.25">
      <c r="A9" s="15"/>
      <c r="B9" s="13" t="s">
        <v>12</v>
      </c>
      <c r="C9" s="13"/>
      <c r="D9" s="16"/>
      <c r="E9" s="14"/>
      <c r="F9" s="50"/>
      <c r="G9" s="39"/>
    </row>
    <row r="10" spans="1:7" ht="14.25">
      <c r="A10" s="17"/>
      <c r="B10" s="28" t="s">
        <v>13</v>
      </c>
      <c r="C10" s="27">
        <v>919</v>
      </c>
      <c r="D10" s="33">
        <f>((100-$G$4)/100)*C10</f>
        <v>919</v>
      </c>
      <c r="E10" s="24" t="s">
        <v>6</v>
      </c>
      <c r="F10" s="51"/>
      <c r="G10" s="40">
        <f>F10*D10</f>
        <v>0</v>
      </c>
    </row>
    <row r="11" spans="1:7" ht="14.25">
      <c r="A11" s="17"/>
      <c r="B11" s="28" t="s">
        <v>14</v>
      </c>
      <c r="C11" s="27">
        <v>1423</v>
      </c>
      <c r="D11" s="33">
        <f>((100-$G$4)/100)*C11</f>
        <v>1423</v>
      </c>
      <c r="E11" s="24" t="s">
        <v>6</v>
      </c>
      <c r="F11" s="51"/>
      <c r="G11" s="40">
        <f>F11*D11</f>
        <v>0</v>
      </c>
    </row>
    <row r="12" spans="1:7" ht="12.75">
      <c r="A12" s="17"/>
      <c r="B12" s="34"/>
      <c r="C12" s="34"/>
      <c r="D12" s="26"/>
      <c r="E12" s="30"/>
      <c r="F12" s="51"/>
      <c r="G12" s="40">
        <f>F12*D12</f>
        <v>0</v>
      </c>
    </row>
    <row r="13" spans="1:7" ht="14.25">
      <c r="A13" s="17"/>
      <c r="B13" s="28" t="s">
        <v>15</v>
      </c>
      <c r="C13" s="35">
        <v>1174</v>
      </c>
      <c r="D13" s="33">
        <f>((100-$G$4)/100)*C13</f>
        <v>1174</v>
      </c>
      <c r="E13" s="24" t="s">
        <v>6</v>
      </c>
      <c r="F13" s="51"/>
      <c r="G13" s="40">
        <f aca="true" t="shared" si="0" ref="G13:G52">F13*D13</f>
        <v>0</v>
      </c>
    </row>
    <row r="14" spans="1:7" ht="12.75">
      <c r="A14" s="17"/>
      <c r="B14" s="28" t="s">
        <v>16</v>
      </c>
      <c r="C14" s="35">
        <v>1593</v>
      </c>
      <c r="D14" s="33">
        <f>((100-$G$4)/100)*C14</f>
        <v>1593</v>
      </c>
      <c r="E14" s="18"/>
      <c r="F14" s="51"/>
      <c r="G14" s="40">
        <f t="shared" si="0"/>
        <v>0</v>
      </c>
    </row>
    <row r="15" spans="1:7" ht="12.75">
      <c r="A15" s="17"/>
      <c r="B15" s="34"/>
      <c r="C15" s="29"/>
      <c r="D15" s="26"/>
      <c r="E15" s="30"/>
      <c r="F15" s="51"/>
      <c r="G15" s="40">
        <f t="shared" si="0"/>
        <v>0</v>
      </c>
    </row>
    <row r="16" spans="1:7" ht="14.25">
      <c r="A16" s="17"/>
      <c r="B16" s="28" t="s">
        <v>17</v>
      </c>
      <c r="C16" s="27">
        <v>504</v>
      </c>
      <c r="D16" s="33">
        <f>((100-$G$4)/100)*C16</f>
        <v>504</v>
      </c>
      <c r="E16" s="24" t="s">
        <v>6</v>
      </c>
      <c r="F16" s="51"/>
      <c r="G16" s="40">
        <f t="shared" si="0"/>
        <v>0</v>
      </c>
    </row>
    <row r="17" spans="1:7" ht="14.25">
      <c r="A17" s="17"/>
      <c r="B17" s="28" t="s">
        <v>18</v>
      </c>
      <c r="C17" s="27">
        <v>989.6</v>
      </c>
      <c r="D17" s="33">
        <f>((100-$G$4)/100)*C17</f>
        <v>989.6</v>
      </c>
      <c r="E17" s="24" t="s">
        <v>6</v>
      </c>
      <c r="F17" s="51"/>
      <c r="G17" s="40">
        <f t="shared" si="0"/>
        <v>0</v>
      </c>
    </row>
    <row r="18" spans="1:7" ht="14.25">
      <c r="A18" s="17"/>
      <c r="B18" s="28" t="s">
        <v>19</v>
      </c>
      <c r="C18" s="27">
        <v>1450.4</v>
      </c>
      <c r="D18" s="33">
        <f>((100-$G$4)/100)*C18</f>
        <v>1450.4</v>
      </c>
      <c r="E18" s="24" t="s">
        <v>6</v>
      </c>
      <c r="F18" s="51"/>
      <c r="G18" s="40">
        <f t="shared" si="0"/>
        <v>0</v>
      </c>
    </row>
    <row r="19" spans="1:7" ht="14.25">
      <c r="A19" s="17"/>
      <c r="B19" s="28" t="s">
        <v>20</v>
      </c>
      <c r="C19" s="27">
        <v>2875.2</v>
      </c>
      <c r="D19" s="33">
        <f>((100-$G$4)/100)*C19</f>
        <v>2875.2</v>
      </c>
      <c r="E19" s="24" t="s">
        <v>6</v>
      </c>
      <c r="F19" s="51"/>
      <c r="G19" s="40">
        <f t="shared" si="0"/>
        <v>0</v>
      </c>
    </row>
    <row r="20" spans="1:7" ht="12.75">
      <c r="A20" s="19"/>
      <c r="B20" s="34"/>
      <c r="C20" s="34"/>
      <c r="D20" s="34"/>
      <c r="E20" s="34"/>
      <c r="F20" s="51"/>
      <c r="G20" s="40">
        <f t="shared" si="0"/>
        <v>0</v>
      </c>
    </row>
    <row r="21" spans="1:7" ht="12.75">
      <c r="A21" s="17"/>
      <c r="B21" s="28" t="s">
        <v>21</v>
      </c>
      <c r="C21" s="27">
        <v>2151</v>
      </c>
      <c r="D21" s="33">
        <f>((100-$G$4)/100)*C21</f>
        <v>2151</v>
      </c>
      <c r="E21" s="18"/>
      <c r="F21" s="51"/>
      <c r="G21" s="40">
        <f t="shared" si="0"/>
        <v>0</v>
      </c>
    </row>
    <row r="22" spans="1:7" ht="12.75">
      <c r="A22" s="17"/>
      <c r="B22" s="28" t="s">
        <v>22</v>
      </c>
      <c r="C22" s="27">
        <v>2564</v>
      </c>
      <c r="D22" s="33">
        <f>((100-$G$4)/100)*C22</f>
        <v>2564</v>
      </c>
      <c r="E22" s="18"/>
      <c r="F22" s="51"/>
      <c r="G22" s="40">
        <f t="shared" si="0"/>
        <v>0</v>
      </c>
    </row>
    <row r="23" spans="1:7" ht="12.75">
      <c r="A23" s="17"/>
      <c r="B23" s="28" t="s">
        <v>23</v>
      </c>
      <c r="C23" s="27">
        <v>2237</v>
      </c>
      <c r="D23" s="33">
        <f>((100-$G$4)/100)*C23</f>
        <v>2237</v>
      </c>
      <c r="E23" s="18"/>
      <c r="F23" s="51"/>
      <c r="G23" s="40">
        <f t="shared" si="0"/>
        <v>0</v>
      </c>
    </row>
    <row r="24" spans="1:7" ht="12.75">
      <c r="A24" s="17"/>
      <c r="B24" s="28" t="s">
        <v>24</v>
      </c>
      <c r="C24" s="27">
        <v>2829</v>
      </c>
      <c r="D24" s="33">
        <f>((100-$G$4)/100)*C24</f>
        <v>2829</v>
      </c>
      <c r="E24" s="18"/>
      <c r="F24" s="51"/>
      <c r="G24" s="40">
        <f t="shared" si="0"/>
        <v>0</v>
      </c>
    </row>
    <row r="25" spans="1:7" ht="12.75">
      <c r="A25" s="17"/>
      <c r="B25" s="31"/>
      <c r="C25" s="29"/>
      <c r="D25" s="26"/>
      <c r="E25" s="30"/>
      <c r="F25" s="51"/>
      <c r="G25" s="40">
        <f t="shared" si="0"/>
        <v>0</v>
      </c>
    </row>
    <row r="26" spans="1:7" ht="12.75">
      <c r="A26" s="17"/>
      <c r="B26" s="28" t="s">
        <v>25</v>
      </c>
      <c r="C26" s="27">
        <v>204</v>
      </c>
      <c r="D26" s="33">
        <f>((100-$G$4)/100)*C26</f>
        <v>204</v>
      </c>
      <c r="E26" s="18"/>
      <c r="F26" s="51"/>
      <c r="G26" s="40">
        <f t="shared" si="0"/>
        <v>0</v>
      </c>
    </row>
    <row r="27" spans="1:7" ht="12.75">
      <c r="A27" s="17"/>
      <c r="B27" s="31"/>
      <c r="C27" s="29"/>
      <c r="D27" s="26"/>
      <c r="E27" s="30"/>
      <c r="F27" s="51"/>
      <c r="G27" s="40">
        <f t="shared" si="0"/>
        <v>0</v>
      </c>
    </row>
    <row r="28" spans="1:7" ht="14.25">
      <c r="A28" s="17"/>
      <c r="B28" s="28" t="s">
        <v>26</v>
      </c>
      <c r="C28" s="27">
        <v>542</v>
      </c>
      <c r="D28" s="33">
        <f>((100-$G$4)/100)*C28</f>
        <v>542</v>
      </c>
      <c r="E28" s="24" t="s">
        <v>6</v>
      </c>
      <c r="F28" s="51"/>
      <c r="G28" s="40">
        <f t="shared" si="0"/>
        <v>0</v>
      </c>
    </row>
    <row r="29" spans="1:7" ht="14.25">
      <c r="A29" s="17"/>
      <c r="B29" s="28" t="s">
        <v>50</v>
      </c>
      <c r="C29" s="27">
        <v>1597</v>
      </c>
      <c r="D29" s="33">
        <f>((100-$G$4)/100)*C29</f>
        <v>1597</v>
      </c>
      <c r="E29" s="24" t="s">
        <v>6</v>
      </c>
      <c r="F29" s="51"/>
      <c r="G29" s="40">
        <f t="shared" si="0"/>
        <v>0</v>
      </c>
    </row>
    <row r="30" spans="1:7" s="47" customFormat="1" ht="12.75" customHeight="1">
      <c r="A30" s="48"/>
      <c r="B30" s="13" t="s">
        <v>27</v>
      </c>
      <c r="C30" s="43"/>
      <c r="D30" s="49"/>
      <c r="E30" s="44"/>
      <c r="F30" s="52"/>
      <c r="G30" s="41"/>
    </row>
    <row r="31" spans="1:7" ht="14.25">
      <c r="A31" s="17"/>
      <c r="B31" s="28" t="s">
        <v>28</v>
      </c>
      <c r="C31" s="27">
        <v>1169</v>
      </c>
      <c r="D31" s="33">
        <f>((100-$G$5)/100)*C31</f>
        <v>1169</v>
      </c>
      <c r="E31" s="24" t="s">
        <v>6</v>
      </c>
      <c r="F31" s="51"/>
      <c r="G31" s="40">
        <f t="shared" si="0"/>
        <v>0</v>
      </c>
    </row>
    <row r="32" spans="1:7" ht="14.25">
      <c r="A32" s="17"/>
      <c r="B32" s="28" t="s">
        <v>29</v>
      </c>
      <c r="C32" s="27">
        <v>1169</v>
      </c>
      <c r="D32" s="33">
        <f>((100-$G$5)/100)*C32</f>
        <v>1169</v>
      </c>
      <c r="E32" s="24" t="s">
        <v>6</v>
      </c>
      <c r="F32" s="51"/>
      <c r="G32" s="40">
        <f t="shared" si="0"/>
        <v>0</v>
      </c>
    </row>
    <row r="33" spans="1:7" ht="14.25">
      <c r="A33" s="17"/>
      <c r="B33" s="28" t="s">
        <v>30</v>
      </c>
      <c r="C33" s="27">
        <v>7762</v>
      </c>
      <c r="D33" s="33">
        <f>((100-$G$5)/100)*C33</f>
        <v>7762</v>
      </c>
      <c r="E33" s="24" t="s">
        <v>6</v>
      </c>
      <c r="F33" s="51"/>
      <c r="G33" s="40">
        <f t="shared" si="0"/>
        <v>0</v>
      </c>
    </row>
    <row r="34" spans="1:7" ht="14.25">
      <c r="A34" s="17"/>
      <c r="B34" s="28" t="s">
        <v>31</v>
      </c>
      <c r="C34" s="27">
        <v>10407</v>
      </c>
      <c r="D34" s="33">
        <f>((100-$G$5)/100)*C34</f>
        <v>10407</v>
      </c>
      <c r="E34" s="24" t="s">
        <v>6</v>
      </c>
      <c r="F34" s="51"/>
      <c r="G34" s="40">
        <f t="shared" si="0"/>
        <v>0</v>
      </c>
    </row>
    <row r="35" spans="1:7" ht="12.75">
      <c r="A35" s="17"/>
      <c r="B35" s="31"/>
      <c r="C35" s="29"/>
      <c r="D35" s="26"/>
      <c r="E35" s="30"/>
      <c r="F35" s="51"/>
      <c r="G35" s="40">
        <f t="shared" si="0"/>
        <v>0</v>
      </c>
    </row>
    <row r="36" spans="1:7" ht="14.25">
      <c r="A36" s="17"/>
      <c r="B36" s="28" t="s">
        <v>32</v>
      </c>
      <c r="C36" s="27">
        <v>1385</v>
      </c>
      <c r="D36" s="33">
        <f>((100-$G$5)/100)*C36</f>
        <v>1385</v>
      </c>
      <c r="E36" s="24" t="s">
        <v>6</v>
      </c>
      <c r="F36" s="51"/>
      <c r="G36" s="40">
        <f t="shared" si="0"/>
        <v>0</v>
      </c>
    </row>
    <row r="37" spans="1:7" ht="14.25">
      <c r="A37" s="17"/>
      <c r="B37" s="28" t="s">
        <v>33</v>
      </c>
      <c r="C37" s="27">
        <v>1385</v>
      </c>
      <c r="D37" s="33">
        <f>((100-$G$5)/100)*C37</f>
        <v>1385</v>
      </c>
      <c r="E37" s="24" t="s">
        <v>6</v>
      </c>
      <c r="F37" s="51"/>
      <c r="G37" s="40">
        <f t="shared" si="0"/>
        <v>0</v>
      </c>
    </row>
    <row r="38" spans="1:7" ht="14.25">
      <c r="A38" s="17"/>
      <c r="B38" s="28" t="s">
        <v>34</v>
      </c>
      <c r="C38" s="27">
        <v>12411</v>
      </c>
      <c r="D38" s="33">
        <f>((100-$G$5)/100)*C38</f>
        <v>12411</v>
      </c>
      <c r="E38" s="24" t="s">
        <v>6</v>
      </c>
      <c r="F38" s="51"/>
      <c r="G38" s="40">
        <f t="shared" si="0"/>
        <v>0</v>
      </c>
    </row>
    <row r="39" spans="1:7" ht="14.25">
      <c r="A39" s="17"/>
      <c r="B39" s="28" t="s">
        <v>35</v>
      </c>
      <c r="C39" s="27">
        <v>16289</v>
      </c>
      <c r="D39" s="33">
        <f>((100-$G$5)/100)*C39</f>
        <v>16289</v>
      </c>
      <c r="E39" s="24" t="s">
        <v>6</v>
      </c>
      <c r="F39" s="51"/>
      <c r="G39" s="40">
        <f t="shared" si="0"/>
        <v>0</v>
      </c>
    </row>
    <row r="40" spans="1:7" ht="12.75">
      <c r="A40" s="17"/>
      <c r="B40" s="31"/>
      <c r="C40" s="29"/>
      <c r="D40" s="26"/>
      <c r="E40" s="30"/>
      <c r="F40" s="51"/>
      <c r="G40" s="40">
        <f t="shared" si="0"/>
        <v>0</v>
      </c>
    </row>
    <row r="41" spans="1:7" ht="14.25">
      <c r="A41" s="17"/>
      <c r="B41" s="28" t="s">
        <v>45</v>
      </c>
      <c r="C41" s="27">
        <v>543.2</v>
      </c>
      <c r="D41" s="33">
        <f>((100-$G$5)/100)*C41</f>
        <v>543.2</v>
      </c>
      <c r="E41" s="24" t="s">
        <v>6</v>
      </c>
      <c r="F41" s="51"/>
      <c r="G41" s="40">
        <f t="shared" si="0"/>
        <v>0</v>
      </c>
    </row>
    <row r="42" spans="1:7" ht="14.25">
      <c r="A42" s="17"/>
      <c r="B42" s="28" t="s">
        <v>36</v>
      </c>
      <c r="C42" s="27">
        <v>1154.4</v>
      </c>
      <c r="D42" s="33">
        <f>((100-$G$5)/100)*C42</f>
        <v>1154.4</v>
      </c>
      <c r="E42" s="24" t="s">
        <v>6</v>
      </c>
      <c r="F42" s="51"/>
      <c r="G42" s="40">
        <f t="shared" si="0"/>
        <v>0</v>
      </c>
    </row>
    <row r="43" spans="1:7" ht="14.25">
      <c r="A43" s="17"/>
      <c r="B43" s="28" t="s">
        <v>37</v>
      </c>
      <c r="C43" s="27">
        <v>1594.4</v>
      </c>
      <c r="D43" s="33">
        <f>((100-$G$5)/100)*C43</f>
        <v>1594.4</v>
      </c>
      <c r="E43" s="24" t="s">
        <v>6</v>
      </c>
      <c r="F43" s="51"/>
      <c r="G43" s="40">
        <f t="shared" si="0"/>
        <v>0</v>
      </c>
    </row>
    <row r="44" spans="1:7" ht="14.25">
      <c r="A44" s="17"/>
      <c r="B44" s="28" t="s">
        <v>38</v>
      </c>
      <c r="C44" s="27">
        <v>2328</v>
      </c>
      <c r="D44" s="33">
        <f>((100-$G$5)/100)*C44</f>
        <v>2328</v>
      </c>
      <c r="E44" s="24"/>
      <c r="F44" s="51"/>
      <c r="G44" s="40">
        <f t="shared" si="0"/>
        <v>0</v>
      </c>
    </row>
    <row r="45" spans="1:7" ht="14.25">
      <c r="A45" s="17"/>
      <c r="B45" s="31"/>
      <c r="C45" s="29"/>
      <c r="D45" s="26"/>
      <c r="E45" s="36"/>
      <c r="F45" s="51"/>
      <c r="G45" s="40">
        <f t="shared" si="0"/>
        <v>0</v>
      </c>
    </row>
    <row r="46" spans="1:7" ht="14.25">
      <c r="A46" s="17"/>
      <c r="B46" s="28" t="s">
        <v>39</v>
      </c>
      <c r="C46" s="27">
        <v>2986</v>
      </c>
      <c r="D46" s="33">
        <f>((100-$G$5)/100)*C46</f>
        <v>2986</v>
      </c>
      <c r="E46" s="24" t="s">
        <v>6</v>
      </c>
      <c r="F46" s="51"/>
      <c r="G46" s="40">
        <f t="shared" si="0"/>
        <v>0</v>
      </c>
    </row>
    <row r="47" spans="1:7" ht="14.25">
      <c r="A47" s="17"/>
      <c r="B47" s="28" t="s">
        <v>40</v>
      </c>
      <c r="C47" s="27">
        <v>3721</v>
      </c>
      <c r="D47" s="33">
        <f>((100-$G$5)/100)*C47</f>
        <v>3721</v>
      </c>
      <c r="E47" s="24" t="s">
        <v>6</v>
      </c>
      <c r="F47" s="51"/>
      <c r="G47" s="40">
        <f t="shared" si="0"/>
        <v>0</v>
      </c>
    </row>
    <row r="48" spans="1:7" ht="14.25">
      <c r="A48" s="17"/>
      <c r="B48" s="28" t="s">
        <v>41</v>
      </c>
      <c r="C48" s="27">
        <v>3278</v>
      </c>
      <c r="D48" s="33">
        <f>((100-$G$5)/100)*C48</f>
        <v>3278</v>
      </c>
      <c r="E48" s="24" t="s">
        <v>6</v>
      </c>
      <c r="F48" s="51"/>
      <c r="G48" s="40">
        <f t="shared" si="0"/>
        <v>0</v>
      </c>
    </row>
    <row r="49" spans="1:7" ht="12.75">
      <c r="A49" s="17"/>
      <c r="B49" s="28" t="s">
        <v>42</v>
      </c>
      <c r="C49" s="27">
        <v>5041</v>
      </c>
      <c r="D49" s="33">
        <f>((100-$G$5)/100)*C49</f>
        <v>5041</v>
      </c>
      <c r="E49" s="18"/>
      <c r="F49" s="51"/>
      <c r="G49" s="40">
        <f t="shared" si="0"/>
        <v>0</v>
      </c>
    </row>
    <row r="50" spans="1:7" ht="12.75">
      <c r="A50" s="17"/>
      <c r="B50" s="31"/>
      <c r="C50" s="29"/>
      <c r="D50" s="26"/>
      <c r="E50" s="30"/>
      <c r="F50" s="51"/>
      <c r="G50" s="40">
        <f t="shared" si="0"/>
        <v>0</v>
      </c>
    </row>
    <row r="51" spans="1:7" ht="14.25">
      <c r="A51" s="17"/>
      <c r="B51" s="28" t="s">
        <v>43</v>
      </c>
      <c r="C51" s="27">
        <v>425</v>
      </c>
      <c r="D51" s="33">
        <f>((100-$G$5)/100)*C51</f>
        <v>425</v>
      </c>
      <c r="E51" s="24" t="s">
        <v>6</v>
      </c>
      <c r="F51" s="51"/>
      <c r="G51" s="40">
        <f t="shared" si="0"/>
        <v>0</v>
      </c>
    </row>
    <row r="52" spans="1:7" ht="14.25">
      <c r="A52" s="20"/>
      <c r="B52" s="28" t="s">
        <v>44</v>
      </c>
      <c r="C52" s="27">
        <v>1068</v>
      </c>
      <c r="D52" s="33">
        <f>((100-$G$5)/100)*C52</f>
        <v>1068</v>
      </c>
      <c r="E52" s="24" t="s">
        <v>6</v>
      </c>
      <c r="F52" s="51"/>
      <c r="G52" s="40">
        <f t="shared" si="0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2023-07-26T08:28:38Z</cp:lastPrinted>
  <dcterms:created xsi:type="dcterms:W3CDTF">2018-04-19T13:04:56Z</dcterms:created>
  <dcterms:modified xsi:type="dcterms:W3CDTF">2023-07-26T08:29:34Z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