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45" yWindow="315" windowWidth="12555" windowHeight="15480" activeTab="0"/>
  </bookViews>
  <sheets>
    <sheet name="šachty TEGRA DN600" sheetId="1" r:id="rId1"/>
  </sheets>
  <definedNames>
    <definedName name="_xlnm.Print_Area" localSheetId="0">'šachty TEGRA DN600'!$A$1:$G$64</definedName>
  </definedNames>
  <calcPr fullCalcOnLoad="1"/>
</workbook>
</file>

<file path=xl/sharedStrings.xml><?xml version="1.0" encoding="utf-8"?>
<sst xmlns="http://schemas.openxmlformats.org/spreadsheetml/2006/main" count="70" uniqueCount="64">
  <si>
    <t>TEGRA 600 - DNO KG 160 SOUTOČNÉ  45° (vč.těsnění) *</t>
  </si>
  <si>
    <t>TEGRA 600 - DNO KG 200 SOUTOČNÉ  45° (vč.těsnění) *</t>
  </si>
  <si>
    <t>ceny bez DPH</t>
  </si>
  <si>
    <t>www.uniza.cz</t>
  </si>
  <si>
    <t>RABAT %</t>
  </si>
  <si>
    <t>název zboží</t>
  </si>
  <si>
    <t>ceník kč/ks</t>
  </si>
  <si>
    <t>cena po rabatu</t>
  </si>
  <si>
    <t>a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</si>
  <si>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</si>
  <si>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 xml:space="preserve">PLASTOVÉ REVIZNÍ ŠACHTY TEGRA  600  </t>
  </si>
  <si>
    <t>skup. 306</t>
  </si>
  <si>
    <t>TEGRA 600 - DNO PRÁZDNÉ                (vč.těsnění)</t>
  </si>
  <si>
    <t>TEGRA 600 - DNO KG 160 PŘÍMÉ         (vč.těsnění)</t>
  </si>
  <si>
    <t>TEGRA 600 - DNO KG 160 ÚHEL 30°    (vč.těsnění)</t>
  </si>
  <si>
    <t>TEGRA 600 - DNO KG 160 ÚHEL 60°    (vč.těsnění)</t>
  </si>
  <si>
    <t>TEGRA 600 - DNO KG 160 ÚHEL 90°    (vč.těsnění)</t>
  </si>
  <si>
    <t>TEGRA 600 - DNO KG 160 TYP T         (vč.těsnění)</t>
  </si>
  <si>
    <t>TEGRA 600 - DNO KG 160 TYP X         (vč.těsnění) *</t>
  </si>
  <si>
    <t>TEGRA 600 - DNO KG 200 PŘÍMÉ         (vč.těsnění)</t>
  </si>
  <si>
    <t>TEGRA 600 - DNO KG 200 ÚHEL 30°    (vč.těsnění)</t>
  </si>
  <si>
    <t>TEGRA 600 - DNO KG 200 ÚHEL 60°    (vč.těsnění)</t>
  </si>
  <si>
    <t>TEGRA 600 - DNO KG 200 ÚHEL 90°    (vč.těsnění)</t>
  </si>
  <si>
    <t>TEGRA 600 - DNO KG 200 TYP T         (vč.těsnění)</t>
  </si>
  <si>
    <t>TEGRA 600 - DNO KG 200 TYP X         (vč.těsnění) *</t>
  </si>
  <si>
    <t>TEGRA 600 - DNO KG 200 KONCOVÉ  (vč.těsnění) *</t>
  </si>
  <si>
    <t>TEGRA 600 - DNO KG 250 PŘÍMÉ         (vč.těsnění)</t>
  </si>
  <si>
    <t>TEGRA 600 - DNO KG 250 ÚHEL 30°    (vč.těsnění)</t>
  </si>
  <si>
    <t>TEGRA 600 - DNO KG 250 ÚHEL 60°    (vč.těsnění)</t>
  </si>
  <si>
    <t>TEGRA 600 - DNO KG 250 ÚHEL 90°    (vč.těsnění)</t>
  </si>
  <si>
    <t>TEGRA 600 - DNO KG 250 TYP T         (vč.těsnění)</t>
  </si>
  <si>
    <t>TEGRA 600 - DNO KG 250 TYP X         (vč.těsnění) *</t>
  </si>
  <si>
    <t>TEGRA 600 - DNO KG 250 KONCOVÉ  (vč.těsnění) *</t>
  </si>
  <si>
    <t>TEGRA 600 - DNO KG 315 PŘÍMÉ         (vč.těsnění)</t>
  </si>
  <si>
    <t>TEGRA 600 - DNO KG 315 ÚHEL 30°    (vč.těsnění)</t>
  </si>
  <si>
    <t>TEGRA 600 - DNO KG 315 ÚHEL 60°    (vč.těsnění)</t>
  </si>
  <si>
    <t>TEGRA 600 - DNO KG 315 ÚHEL 90°    (vč.těsnění)</t>
  </si>
  <si>
    <t>TEGRA 600 - DNO KG 315 TYP T         (vč.těsnění)</t>
  </si>
  <si>
    <t>TEGRA 600 - DNO KG 315 TYP X         (vč.těsnění) *</t>
  </si>
  <si>
    <t>TEGRA 600 - DNO KG 315 KONCOVÉ  (vč.těsnění) *</t>
  </si>
  <si>
    <t>TEGRA 600 - DNO KG 400 PŘÍMÉ         (vč.těsnění) *</t>
  </si>
  <si>
    <t>TEGRA 600 - ŠACHT. KORUG. ROURA 600/1000</t>
  </si>
  <si>
    <t>TEGRA 600 - ŠACHT. KORUG. ROURA 600/2000</t>
  </si>
  <si>
    <t>TEGRA 600 - ŠACHT. KORUG. ROURA 600/3000</t>
  </si>
  <si>
    <t>TEGRA 600 - ŠACHT. KORUG. ROURA 600/6000</t>
  </si>
  <si>
    <t>TEGRA 600 - SPOJKA ŠACHTOVÉ ROURY s těsněním</t>
  </si>
  <si>
    <t>TĚSNĚNÍ PRO DNO A SPOJKU ŠACHTOVÉ ROURY</t>
  </si>
  <si>
    <t>POKLOP PLASTOVÝ 600/1,5t DO ŠACHT. ROURY **</t>
  </si>
  <si>
    <t>POKLOP LITINOVÝ 600/1,5T A15</t>
  </si>
  <si>
    <t>POKLOP LITINOVÝ 600/12,5T B125</t>
  </si>
  <si>
    <t>POKLOP LITINOVÝ 600/40T D400</t>
  </si>
  <si>
    <t>TEGRA 600 - BETONOVÝ PRSTENEC</t>
  </si>
  <si>
    <t>PLASTOVÝ KONUS PAD 600</t>
  </si>
  <si>
    <t>TELESKOPICKÝ ADAPTÉR  (vč.těsnění)</t>
  </si>
  <si>
    <t>TĚSNĚNÍ PRO TELESKOP A BET. PRSTENEC</t>
  </si>
  <si>
    <t>BETONOVÝ ADAPTER DO ULIČNÍ VPUSTI 420x620 *</t>
  </si>
  <si>
    <t>LITINOVÁ DEŠŤOVÁ MŘÍŽ 600/D400, 420X620 *</t>
  </si>
  <si>
    <t>KALOVÝ KOŠ PRO ULIČNÍ VPUSŤ 420x620 TYP B *</t>
  </si>
  <si>
    <t>*   dodací lhůta 5 - 20 pracovních dnů !!!</t>
  </si>
  <si>
    <t>suma</t>
  </si>
  <si>
    <t>ks</t>
  </si>
  <si>
    <t>po slevě</t>
  </si>
  <si>
    <t>tel: 482 739 525, mob: 734 251 900, email: uniza@uniza.cz</t>
  </si>
  <si>
    <t>ceník 04/2023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</si>
</sst>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_-* #,##0.00\ _K_č_-;\-* #,##0.00\ _K_č_-;_-* \-??\ _K_č_-;_-@_-"/>
    <numFmt numFmtId="197" formatCode="###,000"/>
  </numFmts>
  <fonts count="55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u val="single"/>
      <sz val="8"/>
      <color indexed="12"/>
      <name val="Arial CE"/>
      <family val="0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Webdings"/>
      <family val="1"/>
    </font>
    <font>
      <sz val="6"/>
      <name val="Arial"/>
      <family val="2"/>
    </font>
    <font>
      <b/>
      <sz val="6"/>
      <name val="Arial CE"/>
      <family val="2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name val="Arial CE"/>
      <family val="0"/>
    </font>
    <font>
      <u val="single"/>
      <sz val="11"/>
      <color indexed="12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62"/>
      <name val="Verdana"/>
      <family val="2"/>
    </font>
    <font>
      <b/>
      <i/>
      <sz val="8"/>
      <color indexed="62"/>
      <name val="Verdana"/>
      <family val="2"/>
    </font>
    <font>
      <b/>
      <i/>
      <sz val="8"/>
      <color indexed="8"/>
      <name val="Verdana"/>
      <family val="2"/>
    </font>
    <font>
      <b/>
      <sz val="8"/>
      <color indexed="11"/>
      <name val="Verdana"/>
      <family val="2"/>
    </font>
    <font>
      <b/>
      <sz val="8"/>
      <color indexed="57"/>
      <name val="Verdana"/>
      <family val="2"/>
    </font>
    <font>
      <b/>
      <sz val="8"/>
      <color indexed="52"/>
      <name val="Verdana"/>
      <family val="2"/>
    </font>
    <font>
      <b/>
      <sz val="8"/>
      <color indexed="10"/>
      <name val="Verdana"/>
      <family val="2"/>
    </font>
    <font>
      <sz val="10"/>
      <color indexed="8"/>
      <name val="MS Sans Serif"/>
      <family val="2"/>
    </font>
    <font>
      <b/>
      <sz val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22"/>
      </left>
      <right style="hair">
        <color indexed="22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1" applyNumberFormat="0" applyFill="0" applyAlignment="0" applyProtection="0"/>
    <xf numFmtId="196" fontId="0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0" fillId="16" borderId="2" applyNumberFormat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35" fillId="0" borderId="0">
      <alignment/>
      <protection/>
    </xf>
    <xf numFmtId="38" fontId="0" fillId="0" borderId="0" applyFont="0" applyBorder="0" applyAlignment="0" applyProtection="0"/>
    <xf numFmtId="0" fontId="36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6" applyNumberFormat="0" applyFon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 applyNumberFormat="0" applyAlignment="0">
      <protection/>
    </xf>
    <xf numFmtId="0" fontId="0" fillId="18" borderId="7" applyNumberFormat="0" applyFont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9" fillId="0" borderId="8" applyNumberFormat="0" applyFill="0" applyAlignment="0" applyProtection="0"/>
    <xf numFmtId="0" fontId="41" fillId="0" borderId="9" applyNumberFormat="0" applyFont="0" applyFill="0" applyAlignment="0" applyProtection="0"/>
    <xf numFmtId="197" fontId="42" fillId="0" borderId="10" applyNumberFormat="0" applyProtection="0">
      <alignment horizontal="right" vertical="center"/>
    </xf>
    <xf numFmtId="197" fontId="43" fillId="0" borderId="11" applyNumberFormat="0" applyProtection="0">
      <alignment horizontal="right" vertical="center"/>
    </xf>
    <xf numFmtId="0" fontId="43" fillId="19" borderId="9" applyNumberFormat="0" applyAlignment="0" applyProtection="0"/>
    <xf numFmtId="0" fontId="44" fillId="20" borderId="11" applyNumberFormat="0" applyAlignment="0">
      <protection locked="0"/>
    </xf>
    <xf numFmtId="0" fontId="44" fillId="20" borderId="11" applyNumberFormat="0" applyAlignment="0">
      <protection locked="0"/>
    </xf>
    <xf numFmtId="0" fontId="45" fillId="0" borderId="12" applyNumberFormat="0" applyFill="0" applyBorder="0" applyAlignment="0" applyProtection="0"/>
    <xf numFmtId="0" fontId="45" fillId="20" borderId="11" applyNumberFormat="0" applyAlignment="0">
      <protection locked="0"/>
    </xf>
    <xf numFmtId="0" fontId="45" fillId="20" borderId="11" applyNumberFormat="0" applyAlignment="0">
      <protection locked="0"/>
    </xf>
    <xf numFmtId="197" fontId="46" fillId="20" borderId="10" applyNumberFormat="0" applyBorder="0">
      <alignment horizontal="right" vertical="center"/>
      <protection locked="0"/>
    </xf>
    <xf numFmtId="197" fontId="47" fillId="20" borderId="11" applyNumberFormat="0" applyBorder="0">
      <alignment horizontal="right" vertical="center"/>
      <protection locked="0"/>
    </xf>
    <xf numFmtId="0" fontId="45" fillId="20" borderId="11" applyNumberFormat="0" applyAlignment="0" applyProtection="0"/>
    <xf numFmtId="197" fontId="47" fillId="20" borderId="11" applyNumberFormat="0" applyProtection="0">
      <alignment horizontal="right" vertical="center"/>
    </xf>
    <xf numFmtId="0" fontId="48" fillId="0" borderId="12" applyNumberFormat="0" applyBorder="0" applyAlignment="0" applyProtection="0"/>
    <xf numFmtId="0" fontId="41" fillId="0" borderId="13" applyNumberFormat="0" applyFont="0" applyFill="0" applyAlignment="0" applyProtection="0"/>
    <xf numFmtId="197" fontId="49" fillId="21" borderId="14" applyNumberFormat="0" applyBorder="0" applyAlignment="0" applyProtection="0"/>
    <xf numFmtId="197" fontId="50" fillId="22" borderId="14" applyNumberFormat="0" applyBorder="0" applyAlignment="0" applyProtection="0"/>
    <xf numFmtId="197" fontId="50" fillId="23" borderId="14" applyNumberFormat="0" applyBorder="0" applyAlignment="0" applyProtection="0"/>
    <xf numFmtId="197" fontId="51" fillId="21" borderId="14" applyNumberFormat="0" applyBorder="0" applyAlignment="0" applyProtection="0"/>
    <xf numFmtId="197" fontId="51" fillId="22" borderId="14" applyNumberFormat="0" applyBorder="0" applyAlignment="0" applyProtection="0"/>
    <xf numFmtId="197" fontId="51" fillId="24" borderId="14" applyNumberFormat="0" applyBorder="0" applyAlignment="0" applyProtection="0"/>
    <xf numFmtId="197" fontId="52" fillId="25" borderId="14" applyNumberFormat="0" applyBorder="0" applyAlignment="0" applyProtection="0"/>
    <xf numFmtId="197" fontId="52" fillId="26" borderId="14" applyNumberFormat="0" applyBorder="0" applyAlignment="0" applyProtection="0"/>
    <xf numFmtId="197" fontId="52" fillId="26" borderId="14" applyNumberFormat="0" applyBorder="0" applyAlignment="0" applyProtection="0"/>
    <xf numFmtId="197" fontId="42" fillId="0" borderId="10" applyNumberFormat="0" applyFill="0" applyBorder="0" applyAlignment="0" applyProtection="0"/>
    <xf numFmtId="197" fontId="42" fillId="27" borderId="9" applyNumberFormat="0" applyAlignment="0" applyProtection="0"/>
    <xf numFmtId="0" fontId="44" fillId="28" borderId="9" applyNumberFormat="0" applyAlignment="0" applyProtection="0"/>
    <xf numFmtId="0" fontId="44" fillId="28" borderId="9" applyNumberFormat="0" applyAlignment="0" applyProtection="0"/>
    <xf numFmtId="0" fontId="44" fillId="19" borderId="9" applyNumberFormat="0" applyAlignment="0" applyProtection="0"/>
    <xf numFmtId="0" fontId="44" fillId="20" borderId="9" applyNumberFormat="0" applyAlignment="0" applyProtection="0"/>
    <xf numFmtId="0" fontId="44" fillId="20" borderId="11" applyNumberFormat="0" applyAlignment="0" applyProtection="0"/>
    <xf numFmtId="197" fontId="42" fillId="20" borderId="10" applyNumberFormat="0" applyBorder="0">
      <alignment horizontal="right" vertical="center"/>
      <protection locked="0"/>
    </xf>
    <xf numFmtId="197" fontId="43" fillId="20" borderId="11" applyNumberFormat="0" applyBorder="0">
      <alignment horizontal="right" vertical="center"/>
      <protection locked="0"/>
    </xf>
    <xf numFmtId="197" fontId="42" fillId="27" borderId="9" applyNumberFormat="0" applyAlignment="0" applyProtection="0"/>
    <xf numFmtId="0" fontId="43" fillId="19" borderId="11" applyNumberFormat="0" applyAlignment="0" applyProtection="0"/>
    <xf numFmtId="197" fontId="42" fillId="0" borderId="10" applyNumberFormat="0" applyFill="0" applyBorder="0" applyAlignment="0" applyProtection="0"/>
    <xf numFmtId="0" fontId="44" fillId="20" borderId="11" applyNumberFormat="0" applyAlignment="0" applyProtection="0"/>
    <xf numFmtId="197" fontId="43" fillId="20" borderId="11" applyNumberFormat="0" applyProtection="0">
      <alignment horizontal="right" vertical="center"/>
    </xf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6" fillId="7" borderId="11" applyNumberFormat="0" applyAlignment="0" applyProtection="0"/>
    <xf numFmtId="0" fontId="28" fillId="29" borderId="11" applyNumberFormat="0" applyAlignment="0" applyProtection="0"/>
    <xf numFmtId="0" fontId="27" fillId="29" borderId="15" applyNumberFormat="0" applyAlignment="0" applyProtection="0"/>
    <xf numFmtId="0" fontId="3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9" fillId="34" borderId="0" xfId="37" applyFont="1" applyFill="1" applyAlignment="1" applyProtection="1">
      <alignment/>
      <protection/>
    </xf>
    <xf numFmtId="0" fontId="8" fillId="0" borderId="0" xfId="0" applyFont="1" applyFill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13" fillId="8" borderId="17" xfId="0" applyFont="1" applyFill="1" applyBorder="1" applyAlignment="1">
      <alignment/>
    </xf>
    <xf numFmtId="0" fontId="13" fillId="8" borderId="6" xfId="0" applyFont="1" applyFill="1" applyBorder="1" applyAlignment="1">
      <alignment horizontal="center"/>
    </xf>
    <xf numFmtId="0" fontId="13" fillId="8" borderId="6" xfId="0" applyFont="1" applyFill="1" applyBorder="1" applyAlignment="1">
      <alignment/>
    </xf>
    <xf numFmtId="3" fontId="14" fillId="0" borderId="6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8" xfId="0" applyBorder="1" applyAlignment="1">
      <alignment/>
    </xf>
    <xf numFmtId="0" fontId="10" fillId="35" borderId="19" xfId="0" applyFont="1" applyFill="1" applyBorder="1" applyAlignment="1">
      <alignment horizontal="left"/>
    </xf>
    <xf numFmtId="0" fontId="11" fillId="35" borderId="20" xfId="0" applyFont="1" applyFill="1" applyBorder="1" applyAlignment="1">
      <alignment/>
    </xf>
    <xf numFmtId="180" fontId="11" fillId="35" borderId="20" xfId="0" applyNumberFormat="1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14" fillId="0" borderId="6" xfId="0" applyFont="1" applyBorder="1" applyAlignment="1">
      <alignment/>
    </xf>
    <xf numFmtId="2" fontId="14" fillId="0" borderId="6" xfId="0" applyNumberFormat="1" applyFont="1" applyBorder="1" applyAlignment="1">
      <alignment/>
    </xf>
    <xf numFmtId="0" fontId="5" fillId="0" borderId="6" xfId="0" applyNumberFormat="1" applyFont="1" applyBorder="1" applyAlignment="1" quotePrefix="1">
      <alignment/>
    </xf>
    <xf numFmtId="0" fontId="5" fillId="8" borderId="6" xfId="0" applyNumberFormat="1" applyFont="1" applyFill="1" applyBorder="1" applyAlignment="1">
      <alignment/>
    </xf>
    <xf numFmtId="3" fontId="14" fillId="8" borderId="6" xfId="0" applyNumberFormat="1" applyFont="1" applyFill="1" applyBorder="1" applyAlignment="1">
      <alignment/>
    </xf>
    <xf numFmtId="2" fontId="14" fillId="8" borderId="6" xfId="0" applyNumberFormat="1" applyFont="1" applyFill="1" applyBorder="1" applyAlignment="1">
      <alignment/>
    </xf>
    <xf numFmtId="0" fontId="0" fillId="8" borderId="6" xfId="0" applyFont="1" applyFill="1" applyBorder="1" applyAlignment="1">
      <alignment/>
    </xf>
    <xf numFmtId="0" fontId="14" fillId="8" borderId="6" xfId="0" applyFont="1" applyFill="1" applyBorder="1" applyAlignment="1">
      <alignment/>
    </xf>
    <xf numFmtId="0" fontId="14" fillId="0" borderId="6" xfId="0" applyFont="1" applyBorder="1" applyAlignment="1">
      <alignment wrapText="1"/>
    </xf>
    <xf numFmtId="0" fontId="0" fillId="0" borderId="21" xfId="0" applyBorder="1" applyAlignment="1">
      <alignment/>
    </xf>
    <xf numFmtId="0" fontId="10" fillId="0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/>
    </xf>
    <xf numFmtId="180" fontId="11" fillId="0" borderId="20" xfId="0" applyNumberFormat="1" applyFont="1" applyFill="1" applyBorder="1" applyAlignment="1">
      <alignment/>
    </xf>
    <xf numFmtId="0" fontId="13" fillId="10" borderId="6" xfId="0" applyNumberFormat="1" applyFont="1" applyFill="1" applyBorder="1" applyAlignment="1">
      <alignment horizontal="center"/>
    </xf>
    <xf numFmtId="0" fontId="17" fillId="10" borderId="6" xfId="0" applyFont="1" applyFill="1" applyBorder="1" applyAlignment="1">
      <alignment horizontal="center"/>
    </xf>
    <xf numFmtId="1" fontId="18" fillId="4" borderId="6" xfId="0" applyNumberFormat="1" applyFont="1" applyFill="1" applyBorder="1" applyAlignment="1">
      <alignment horizontal="center"/>
    </xf>
    <xf numFmtId="181" fontId="6" fillId="4" borderId="6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0" fontId="12" fillId="0" borderId="16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0" fontId="11" fillId="0" borderId="23" xfId="0" applyFont="1" applyFill="1" applyBorder="1" applyAlignment="1">
      <alignment/>
    </xf>
    <xf numFmtId="180" fontId="11" fillId="0" borderId="23" xfId="0" applyNumberFormat="1" applyFont="1" applyFill="1" applyBorder="1" applyAlignment="1">
      <alignment/>
    </xf>
    <xf numFmtId="0" fontId="11" fillId="0" borderId="23" xfId="0" applyFont="1" applyFill="1" applyBorder="1" applyAlignment="1">
      <alignment horizontal="right"/>
    </xf>
    <xf numFmtId="0" fontId="16" fillId="4" borderId="23" xfId="0" applyNumberFormat="1" applyFont="1" applyFill="1" applyBorder="1" applyAlignment="1">
      <alignment horizontal="right"/>
    </xf>
    <xf numFmtId="181" fontId="13" fillId="4" borderId="24" xfId="0" applyNumberFormat="1" applyFont="1" applyFill="1" applyBorder="1" applyAlignment="1">
      <alignment horizontal="right"/>
    </xf>
  </cellXfs>
  <cellStyles count="442">
    <cellStyle name="Normal" xfId="0"/>
    <cellStyle name="ColLevel_0" xfId="2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a 2" xfId="34"/>
    <cellStyle name="Comma" xfId="35"/>
    <cellStyle name="Comma [0]" xfId="36"/>
    <cellStyle name="Hyperlink" xfId="37"/>
    <cellStyle name="Hypertextový odkaz 2" xfId="38"/>
    <cellStyle name="Chybně" xfId="39"/>
    <cellStyle name="Kontrolní buňka" xfId="40"/>
    <cellStyle name="Měna 10" xfId="41"/>
    <cellStyle name="Měna 11" xfId="42"/>
    <cellStyle name="Měna 12" xfId="43"/>
    <cellStyle name="Měna 13" xfId="44"/>
    <cellStyle name="Měna 14" xfId="45"/>
    <cellStyle name="Měna 15" xfId="46"/>
    <cellStyle name="Měna 16" xfId="47"/>
    <cellStyle name="Měna 2" xfId="48"/>
    <cellStyle name="Měna 2 10" xfId="49"/>
    <cellStyle name="Měna 2 2" xfId="50"/>
    <cellStyle name="Měna 2 2 2" xfId="51"/>
    <cellStyle name="Měna 2 2 2 2" xfId="52"/>
    <cellStyle name="Měna 2 2 2 2 2" xfId="53"/>
    <cellStyle name="Měna 2 2 2 2 3" xfId="54"/>
    <cellStyle name="Měna 2 2 2 2 4" xfId="55"/>
    <cellStyle name="Měna 2 2 2 2 5" xfId="56"/>
    <cellStyle name="Měna 2 2 2 3" xfId="57"/>
    <cellStyle name="Měna 2 2 2 4" xfId="58"/>
    <cellStyle name="Měna 2 2 2 5" xfId="59"/>
    <cellStyle name="Měna 2 2 2 6" xfId="60"/>
    <cellStyle name="Měna 2 2 2 7" xfId="61"/>
    <cellStyle name="Měna 2 2 3" xfId="62"/>
    <cellStyle name="Měna 2 2 3 2" xfId="63"/>
    <cellStyle name="Měna 2 2 3 3" xfId="64"/>
    <cellStyle name="Měna 2 2 3 4" xfId="65"/>
    <cellStyle name="Měna 2 2 3 5" xfId="66"/>
    <cellStyle name="Měna 2 2 3 6" xfId="67"/>
    <cellStyle name="Měna 2 2 4" xfId="68"/>
    <cellStyle name="Měna 2 2 4 2" xfId="69"/>
    <cellStyle name="Měna 2 2 4 3" xfId="70"/>
    <cellStyle name="Měna 2 2 5" xfId="71"/>
    <cellStyle name="Měna 2 2 6" xfId="72"/>
    <cellStyle name="Měna 2 2 7" xfId="73"/>
    <cellStyle name="Měna 2 2 8" xfId="74"/>
    <cellStyle name="Měna 2 3" xfId="75"/>
    <cellStyle name="Měna 2 3 2" xfId="76"/>
    <cellStyle name="Měna 2 3 2 2" xfId="77"/>
    <cellStyle name="Měna 2 3 2 3" xfId="78"/>
    <cellStyle name="Měna 2 3 2 4" xfId="79"/>
    <cellStyle name="Měna 2 3 2 5" xfId="80"/>
    <cellStyle name="Měna 2 3 3" xfId="81"/>
    <cellStyle name="Měna 2 3 4" xfId="82"/>
    <cellStyle name="Měna 2 3 5" xfId="83"/>
    <cellStyle name="Měna 2 3 6" xfId="84"/>
    <cellStyle name="Měna 2 3 7" xfId="85"/>
    <cellStyle name="Měna 2 4" xfId="86"/>
    <cellStyle name="Měna 2 4 2" xfId="87"/>
    <cellStyle name="Měna 2 4 3" xfId="88"/>
    <cellStyle name="Měna 2 4 4" xfId="89"/>
    <cellStyle name="Měna 2 4 5" xfId="90"/>
    <cellStyle name="Měna 2 4 6" xfId="91"/>
    <cellStyle name="Měna 2 5" xfId="92"/>
    <cellStyle name="Měna 2 5 2" xfId="93"/>
    <cellStyle name="Měna 2 5 3" xfId="94"/>
    <cellStyle name="Měna 2 6" xfId="95"/>
    <cellStyle name="Měna 2 7" xfId="96"/>
    <cellStyle name="Měna 2 8" xfId="97"/>
    <cellStyle name="Měna 2 9" xfId="98"/>
    <cellStyle name="Měna 3" xfId="99"/>
    <cellStyle name="Měna 3 2" xfId="100"/>
    <cellStyle name="Měna 3 2 2" xfId="101"/>
    <cellStyle name="Měna 3 2 2 2" xfId="102"/>
    <cellStyle name="Měna 3 2 2 3" xfId="103"/>
    <cellStyle name="Měna 3 2 2 4" xfId="104"/>
    <cellStyle name="Měna 3 2 2 5" xfId="105"/>
    <cellStyle name="Měna 3 2 2 6" xfId="106"/>
    <cellStyle name="Měna 3 2 3" xfId="107"/>
    <cellStyle name="Měna 3 2 4" xfId="108"/>
    <cellStyle name="Měna 3 2 5" xfId="109"/>
    <cellStyle name="Měna 3 2 6" xfId="110"/>
    <cellStyle name="Měna 3 2 7" xfId="111"/>
    <cellStyle name="Měna 3 3" xfId="112"/>
    <cellStyle name="Měna 3 3 2" xfId="113"/>
    <cellStyle name="Měna 3 3 3" xfId="114"/>
    <cellStyle name="Měna 3 3 4" xfId="115"/>
    <cellStyle name="Měna 3 3 5" xfId="116"/>
    <cellStyle name="Měna 3 3 6" xfId="117"/>
    <cellStyle name="Měna 3 4" xfId="118"/>
    <cellStyle name="Měna 3 4 2" xfId="119"/>
    <cellStyle name="Měna 3 4 3" xfId="120"/>
    <cellStyle name="Měna 3 5" xfId="121"/>
    <cellStyle name="Měna 3 6" xfId="122"/>
    <cellStyle name="Měna 3 7" xfId="123"/>
    <cellStyle name="Měna 3 8" xfId="124"/>
    <cellStyle name="Měna 4" xfId="125"/>
    <cellStyle name="Měna 4 2" xfId="126"/>
    <cellStyle name="Měna 4 2 2" xfId="127"/>
    <cellStyle name="Měna 4 2 3" xfId="128"/>
    <cellStyle name="Měna 4 2 4" xfId="129"/>
    <cellStyle name="Měna 4 2 5" xfId="130"/>
    <cellStyle name="Měna 4 2 6" xfId="131"/>
    <cellStyle name="Měna 4 3" xfId="132"/>
    <cellStyle name="Měna 4 4" xfId="133"/>
    <cellStyle name="Měna 4 5" xfId="134"/>
    <cellStyle name="Měna 4 6" xfId="135"/>
    <cellStyle name="Měna 4 7" xfId="136"/>
    <cellStyle name="Měna 5" xfId="137"/>
    <cellStyle name="Měna 5 2" xfId="138"/>
    <cellStyle name="Měna 5 3" xfId="139"/>
    <cellStyle name="Měna 5 4" xfId="140"/>
    <cellStyle name="Měna 5 5" xfId="141"/>
    <cellStyle name="Měna 5 6" xfId="142"/>
    <cellStyle name="Měna 6" xfId="143"/>
    <cellStyle name="Měna 6 2" xfId="144"/>
    <cellStyle name="Měna 6 3" xfId="145"/>
    <cellStyle name="Měna 6 4" xfId="146"/>
    <cellStyle name="Měna 6 5" xfId="147"/>
    <cellStyle name="Měna 6 6" xfId="148"/>
    <cellStyle name="Měna 7" xfId="149"/>
    <cellStyle name="Měna 7 2" xfId="150"/>
    <cellStyle name="Měna 7 3" xfId="151"/>
    <cellStyle name="Měna 8" xfId="152"/>
    <cellStyle name="Měna 9" xfId="153"/>
    <cellStyle name="Currency" xfId="154"/>
    <cellStyle name="Currency [0]" xfId="155"/>
    <cellStyle name="Nadpis 1" xfId="156"/>
    <cellStyle name="Nadpis 2" xfId="157"/>
    <cellStyle name="Nadpis 3" xfId="158"/>
    <cellStyle name="Nadpis 4" xfId="159"/>
    <cellStyle name="Název" xfId="160"/>
    <cellStyle name="Neutrální" xfId="161"/>
    <cellStyle name="Normal 2" xfId="162"/>
    <cellStyle name="Normal_Sheet1" xfId="163"/>
    <cellStyle name="Normální 10" xfId="164"/>
    <cellStyle name="Normální 10 2" xfId="165"/>
    <cellStyle name="Normální 10 3" xfId="166"/>
    <cellStyle name="Normální 10 4" xfId="167"/>
    <cellStyle name="Normální 10_QUANTUM PVC Sn12-plnostěnné" xfId="168"/>
    <cellStyle name="Normální 11" xfId="169"/>
    <cellStyle name="Normální 11 2" xfId="170"/>
    <cellStyle name="Normální 11 3" xfId="171"/>
    <cellStyle name="Normální 12" xfId="172"/>
    <cellStyle name="Normální 13" xfId="173"/>
    <cellStyle name="Normální 14" xfId="174"/>
    <cellStyle name="Normální 15" xfId="175"/>
    <cellStyle name="Normální 15 2" xfId="176"/>
    <cellStyle name="Normální 15 3" xfId="177"/>
    <cellStyle name="Normální 16" xfId="178"/>
    <cellStyle name="Normální 17" xfId="179"/>
    <cellStyle name="Normální 18" xfId="180"/>
    <cellStyle name="Normální 19" xfId="181"/>
    <cellStyle name="normální 2" xfId="182"/>
    <cellStyle name="Normální 2 10" xfId="183"/>
    <cellStyle name="Normální 2 10 2" xfId="184"/>
    <cellStyle name="Normální 2 10 3" xfId="185"/>
    <cellStyle name="Normální 2 11" xfId="186"/>
    <cellStyle name="Normální 2 12" xfId="187"/>
    <cellStyle name="Normální 2 13" xfId="188"/>
    <cellStyle name="Normální 2 2" xfId="189"/>
    <cellStyle name="Normální 2 2 2" xfId="190"/>
    <cellStyle name="Normální 2 2 2 2" xfId="191"/>
    <cellStyle name="Normální 2 2 2 2 2" xfId="192"/>
    <cellStyle name="Normální 2 2 2_QUANTUM PVC Sn12-plnostěnné" xfId="193"/>
    <cellStyle name="Normální 2 2 3" xfId="194"/>
    <cellStyle name="Normální 2 2_QUANTUM PVC Sn12-plnostěnné" xfId="195"/>
    <cellStyle name="Normální 2 3" xfId="196"/>
    <cellStyle name="Normální 2 3 2" xfId="197"/>
    <cellStyle name="Normální 2 3 2 2" xfId="198"/>
    <cellStyle name="Normální 2 3 3" xfId="199"/>
    <cellStyle name="Normální 2 3 4" xfId="200"/>
    <cellStyle name="Normální 2 3 5" xfId="201"/>
    <cellStyle name="Normální 2 4" xfId="202"/>
    <cellStyle name="Normální 2 4 2" xfId="203"/>
    <cellStyle name="Normální 2 5" xfId="204"/>
    <cellStyle name="Normální 2 5 2" xfId="205"/>
    <cellStyle name="Normální 2 5 2 2" xfId="206"/>
    <cellStyle name="Normální 2 5 2 2 2" xfId="207"/>
    <cellStyle name="Normální 2 5 2 2 3" xfId="208"/>
    <cellStyle name="Normální 2 5 2 2 4" xfId="209"/>
    <cellStyle name="Normální 2 5 2 2 5" xfId="210"/>
    <cellStyle name="Normální 2 5 2 3" xfId="211"/>
    <cellStyle name="Normální 2 5 2 4" xfId="212"/>
    <cellStyle name="Normální 2 5 2 5" xfId="213"/>
    <cellStyle name="Normální 2 5 2 6" xfId="214"/>
    <cellStyle name="Normální 2 5 2 7" xfId="215"/>
    <cellStyle name="Normální 2 5 3" xfId="216"/>
    <cellStyle name="Normální 2 5 3 2" xfId="217"/>
    <cellStyle name="Normální 2 5 3 3" xfId="218"/>
    <cellStyle name="Normální 2 5 3 4" xfId="219"/>
    <cellStyle name="Normální 2 5 3 5" xfId="220"/>
    <cellStyle name="Normální 2 5 4" xfId="221"/>
    <cellStyle name="Normální 2 5 4 2" xfId="222"/>
    <cellStyle name="Normální 2 5 4 3" xfId="223"/>
    <cellStyle name="Normální 2 5 5" xfId="224"/>
    <cellStyle name="Normální 2 5 6" xfId="225"/>
    <cellStyle name="Normální 2 5 7" xfId="226"/>
    <cellStyle name="Normální 2 5 8" xfId="227"/>
    <cellStyle name="Normální 2 6" xfId="228"/>
    <cellStyle name="Normální 2 7" xfId="229"/>
    <cellStyle name="Normální 2 7 2" xfId="230"/>
    <cellStyle name="Normální 2 7 2 2" xfId="231"/>
    <cellStyle name="Normální 2 7 2 3" xfId="232"/>
    <cellStyle name="Normální 2 7 2 4" xfId="233"/>
    <cellStyle name="Normální 2 7 2 5" xfId="234"/>
    <cellStyle name="Normální 2 7 3" xfId="235"/>
    <cellStyle name="Normální 2 7 4" xfId="236"/>
    <cellStyle name="Normální 2 7 5" xfId="237"/>
    <cellStyle name="Normální 2 7 6" xfId="238"/>
    <cellStyle name="Normální 2 7 7" xfId="239"/>
    <cellStyle name="Normální 2 8" xfId="240"/>
    <cellStyle name="Normální 2 8 2" xfId="241"/>
    <cellStyle name="Normální 2 8 3" xfId="242"/>
    <cellStyle name="Normální 2 8 4" xfId="243"/>
    <cellStyle name="Normální 2 8 5" xfId="244"/>
    <cellStyle name="Normální 2 8 6" xfId="245"/>
    <cellStyle name="Normální 2 9" xfId="246"/>
    <cellStyle name="Normální 2 9 2" xfId="247"/>
    <cellStyle name="Normální 2 9 3" xfId="248"/>
    <cellStyle name="Normální 2 9 4" xfId="249"/>
    <cellStyle name="Normální 2 9 5" xfId="250"/>
    <cellStyle name="Normální 2_QUANTUM PVC Sn12-plnostěnné" xfId="251"/>
    <cellStyle name="Normální 20" xfId="252"/>
    <cellStyle name="Normální 3" xfId="253"/>
    <cellStyle name="Normální 3 2" xfId="254"/>
    <cellStyle name="Normální 3 2 2" xfId="255"/>
    <cellStyle name="Normální 3 2 2 2" xfId="256"/>
    <cellStyle name="Normální 3 2 2 3" xfId="257"/>
    <cellStyle name="Normální 3 2 2 4" xfId="258"/>
    <cellStyle name="Normální 3 2 2 5" xfId="259"/>
    <cellStyle name="Normální 3 2 2 6" xfId="260"/>
    <cellStyle name="Normální 3 2 3" xfId="261"/>
    <cellStyle name="Normální 3 2 4" xfId="262"/>
    <cellStyle name="Normální 3 2 5" xfId="263"/>
    <cellStyle name="Normální 3 2 6" xfId="264"/>
    <cellStyle name="Normální 3 2 7" xfId="265"/>
    <cellStyle name="Normální 3 2 8" xfId="266"/>
    <cellStyle name="Normální 3 3" xfId="267"/>
    <cellStyle name="Normální 3 3 2" xfId="268"/>
    <cellStyle name="Normální 3 3 3" xfId="269"/>
    <cellStyle name="Normální 3 3 4" xfId="270"/>
    <cellStyle name="Normální 3 3 5" xfId="271"/>
    <cellStyle name="Normální 3 3 6" xfId="272"/>
    <cellStyle name="Normální 3 4" xfId="273"/>
    <cellStyle name="Normální 3 4 2" xfId="274"/>
    <cellStyle name="Normální 3 4 3" xfId="275"/>
    <cellStyle name="Normální 3 5" xfId="276"/>
    <cellStyle name="Normální 3 6" xfId="277"/>
    <cellStyle name="Normální 3 7" xfId="278"/>
    <cellStyle name="Normální 3 8" xfId="279"/>
    <cellStyle name="Normální 3 9" xfId="280"/>
    <cellStyle name="normální 4" xfId="281"/>
    <cellStyle name="Normální 4 2" xfId="282"/>
    <cellStyle name="Normální 4 2 2" xfId="283"/>
    <cellStyle name="Normální 4 3" xfId="284"/>
    <cellStyle name="Normální 4 3 2" xfId="285"/>
    <cellStyle name="Normální 4 4" xfId="286"/>
    <cellStyle name="Normální 4_QUANTUM PVC Sn12-plnostěnné" xfId="287"/>
    <cellStyle name="Normální 5" xfId="288"/>
    <cellStyle name="Normální 5 2" xfId="289"/>
    <cellStyle name="Normální 5 2 2" xfId="290"/>
    <cellStyle name="Normální 5 2 2 2" xfId="291"/>
    <cellStyle name="Normální 5 2 2 3" xfId="292"/>
    <cellStyle name="Normální 5 2 2 4" xfId="293"/>
    <cellStyle name="Normální 5 2 2 5" xfId="294"/>
    <cellStyle name="Normální 5 2 3" xfId="295"/>
    <cellStyle name="Normální 5 2 4" xfId="296"/>
    <cellStyle name="Normální 5 2 5" xfId="297"/>
    <cellStyle name="Normální 5 2 6" xfId="298"/>
    <cellStyle name="Normální 5 2 7" xfId="299"/>
    <cellStyle name="Normální 5 2 8" xfId="300"/>
    <cellStyle name="Normální 5 3" xfId="301"/>
    <cellStyle name="Normální 5 3 2" xfId="302"/>
    <cellStyle name="Normální 5 3 3" xfId="303"/>
    <cellStyle name="Normální 5 3 4" xfId="304"/>
    <cellStyle name="Normální 5 3 5" xfId="305"/>
    <cellStyle name="Normální 5 3 6" xfId="306"/>
    <cellStyle name="Normální 5 4" xfId="307"/>
    <cellStyle name="Normální 5 4 2" xfId="308"/>
    <cellStyle name="Normální 5 4 3" xfId="309"/>
    <cellStyle name="Normální 5 5" xfId="310"/>
    <cellStyle name="Normální 5 6" xfId="311"/>
    <cellStyle name="Normální 5 7" xfId="312"/>
    <cellStyle name="Normální 5 8" xfId="313"/>
    <cellStyle name="Normální 5 9" xfId="314"/>
    <cellStyle name="Normální 5_QUANTUM PVC Sn12-plnostěnné" xfId="315"/>
    <cellStyle name="Normální 6" xfId="316"/>
    <cellStyle name="Normální 6 2" xfId="317"/>
    <cellStyle name="Normální 6 2 2" xfId="318"/>
    <cellStyle name="Normální 6 2 2 2" xfId="319"/>
    <cellStyle name="Normální 6 2 2 3" xfId="320"/>
    <cellStyle name="Normální 6 2 2 4" xfId="321"/>
    <cellStyle name="Normální 6 2 2 5" xfId="322"/>
    <cellStyle name="Normální 6 2 3" xfId="323"/>
    <cellStyle name="Normální 6 2 4" xfId="324"/>
    <cellStyle name="Normální 6 2 5" xfId="325"/>
    <cellStyle name="Normální 6 2 6" xfId="326"/>
    <cellStyle name="Normální 6 2 7" xfId="327"/>
    <cellStyle name="Normální 6 2 8" xfId="328"/>
    <cellStyle name="Normální 6 3" xfId="329"/>
    <cellStyle name="Normální 6 3 2" xfId="330"/>
    <cellStyle name="Normální 6 3 3" xfId="331"/>
    <cellStyle name="Normální 6 3 4" xfId="332"/>
    <cellStyle name="Normální 6 3 5" xfId="333"/>
    <cellStyle name="Normální 6 3 6" xfId="334"/>
    <cellStyle name="Normální 6 4" xfId="335"/>
    <cellStyle name="Normální 6 4 2" xfId="336"/>
    <cellStyle name="Normální 6 4 3" xfId="337"/>
    <cellStyle name="Normální 6 5" xfId="338"/>
    <cellStyle name="Normální 6 6" xfId="339"/>
    <cellStyle name="Normální 6 7" xfId="340"/>
    <cellStyle name="Normální 6 8" xfId="341"/>
    <cellStyle name="Normální 6 9" xfId="342"/>
    <cellStyle name="Normální 7" xfId="343"/>
    <cellStyle name="Normální 7 2" xfId="344"/>
    <cellStyle name="Normální 7 2 2" xfId="345"/>
    <cellStyle name="Normální 7 3" xfId="346"/>
    <cellStyle name="Normální 7 4" xfId="347"/>
    <cellStyle name="Normální 8" xfId="348"/>
    <cellStyle name="Normální 8 2" xfId="349"/>
    <cellStyle name="Normální 9" xfId="350"/>
    <cellStyle name="Normální 9 2" xfId="351"/>
    <cellStyle name="Normální 9 3" xfId="352"/>
    <cellStyle name="Normální 9 4" xfId="353"/>
    <cellStyle name="Normální 9 5" xfId="354"/>
    <cellStyle name="Normální 9 6" xfId="355"/>
    <cellStyle name="písmo DEM ceník" xfId="356"/>
    <cellStyle name="Poznámka" xfId="357"/>
    <cellStyle name="Percent" xfId="358"/>
    <cellStyle name="Procenta 2" xfId="359"/>
    <cellStyle name="Procenta 2 2" xfId="360"/>
    <cellStyle name="Procenta 2 2 2" xfId="361"/>
    <cellStyle name="Procenta 2 2 2 2" xfId="362"/>
    <cellStyle name="Procenta 2 2 2 3" xfId="363"/>
    <cellStyle name="Procenta 2 2 2 4" xfId="364"/>
    <cellStyle name="Procenta 2 2 2 5" xfId="365"/>
    <cellStyle name="Procenta 2 2 2 6" xfId="366"/>
    <cellStyle name="Procenta 2 2 3" xfId="367"/>
    <cellStyle name="Procenta 2 2 4" xfId="368"/>
    <cellStyle name="Procenta 2 2 5" xfId="369"/>
    <cellStyle name="Procenta 2 2 6" xfId="370"/>
    <cellStyle name="Procenta 2 2 7" xfId="371"/>
    <cellStyle name="Procenta 2 3" xfId="372"/>
    <cellStyle name="Procenta 2 3 2" xfId="373"/>
    <cellStyle name="Procenta 2 3 3" xfId="374"/>
    <cellStyle name="Procenta 2 3 4" xfId="375"/>
    <cellStyle name="Procenta 2 3 5" xfId="376"/>
    <cellStyle name="Procenta 2 3 6" xfId="377"/>
    <cellStyle name="Procenta 2 4" xfId="378"/>
    <cellStyle name="Procenta 2 4 2" xfId="379"/>
    <cellStyle name="Procenta 2 4 3" xfId="380"/>
    <cellStyle name="Procenta 2 5" xfId="381"/>
    <cellStyle name="Procenta 2 6" xfId="382"/>
    <cellStyle name="Procenta 2 7" xfId="383"/>
    <cellStyle name="Procenta 2 8" xfId="384"/>
    <cellStyle name="Procenta 3" xfId="385"/>
    <cellStyle name="Procenta 3 2" xfId="386"/>
    <cellStyle name="Procenta 3 2 2" xfId="387"/>
    <cellStyle name="Procenta 3 3" xfId="388"/>
    <cellStyle name="Procenta 4" xfId="389"/>
    <cellStyle name="Procenta 4 2" xfId="390"/>
    <cellStyle name="Procenta 4 3" xfId="391"/>
    <cellStyle name="Procenta 5" xfId="392"/>
    <cellStyle name="Procenta 5 2" xfId="393"/>
    <cellStyle name="Procenta 5 3" xfId="394"/>
    <cellStyle name="Procenta 6" xfId="395"/>
    <cellStyle name="Procenta 7" xfId="396"/>
    <cellStyle name="Procenta 8" xfId="397"/>
    <cellStyle name="Procenta 9" xfId="398"/>
    <cellStyle name="Propojená buňka" xfId="399"/>
    <cellStyle name="SAPBorder" xfId="400"/>
    <cellStyle name="SAPDataCell" xfId="401"/>
    <cellStyle name="SAPDataTotalCell" xfId="402"/>
    <cellStyle name="SAPDimensionCell" xfId="403"/>
    <cellStyle name="SAPEditableDataCell" xfId="404"/>
    <cellStyle name="SAPEditableDataTotalCell" xfId="405"/>
    <cellStyle name="SAPEmphasized" xfId="406"/>
    <cellStyle name="SAPEmphasizedEditableDataCell" xfId="407"/>
    <cellStyle name="SAPEmphasizedEditableDataTotalCell" xfId="408"/>
    <cellStyle name="SAPEmphasizedLockedDataCell" xfId="409"/>
    <cellStyle name="SAPEmphasizedLockedDataTotalCell" xfId="410"/>
    <cellStyle name="SAPEmphasizedReadonlyDataCell" xfId="411"/>
    <cellStyle name="SAPEmphasizedReadonlyDataTotalCell" xfId="412"/>
    <cellStyle name="SAPEmphasizedTotal" xfId="413"/>
    <cellStyle name="SAPError" xfId="414"/>
    <cellStyle name="SAPExceptionLevel1" xfId="415"/>
    <cellStyle name="SAPExceptionLevel2" xfId="416"/>
    <cellStyle name="SAPExceptionLevel3" xfId="417"/>
    <cellStyle name="SAPExceptionLevel4" xfId="418"/>
    <cellStyle name="SAPExceptionLevel5" xfId="419"/>
    <cellStyle name="SAPExceptionLevel6" xfId="420"/>
    <cellStyle name="SAPExceptionLevel7" xfId="421"/>
    <cellStyle name="SAPExceptionLevel8" xfId="422"/>
    <cellStyle name="SAPExceptionLevel9" xfId="423"/>
    <cellStyle name="SAPFormula" xfId="424"/>
    <cellStyle name="SAPGroupingFillCell" xfId="425"/>
    <cellStyle name="SAPHierarchyCell0" xfId="426"/>
    <cellStyle name="SAPHierarchyCell1" xfId="427"/>
    <cellStyle name="SAPHierarchyCell2" xfId="428"/>
    <cellStyle name="SAPHierarchyCell3" xfId="429"/>
    <cellStyle name="SAPHierarchyCell4" xfId="430"/>
    <cellStyle name="SAPLockedDataCell" xfId="431"/>
    <cellStyle name="SAPLockedDataTotalCell" xfId="432"/>
    <cellStyle name="SAPMemberCell" xfId="433"/>
    <cellStyle name="SAPMemberTotalCell" xfId="434"/>
    <cellStyle name="SAPMessageText" xfId="435"/>
    <cellStyle name="SAPReadonlyDataCell" xfId="436"/>
    <cellStyle name="SAPReadonlyDataTotalCell" xfId="437"/>
    <cellStyle name="Followed Hyperlink" xfId="438"/>
    <cellStyle name="Správně" xfId="439"/>
    <cellStyle name="Standard 2" xfId="440"/>
    <cellStyle name="Standard 4" xfId="441"/>
    <cellStyle name="Standard_HT" xfId="442"/>
    <cellStyle name="Styl 1" xfId="443"/>
    <cellStyle name="Text upozornění" xfId="444"/>
    <cellStyle name="Vstup" xfId="445"/>
    <cellStyle name="Výpočet" xfId="446"/>
    <cellStyle name="Výstup" xfId="447"/>
    <cellStyle name="Vysvětlující text" xfId="448"/>
    <cellStyle name="Zvýraznění 1" xfId="449"/>
    <cellStyle name="Zvýraznění 2" xfId="450"/>
    <cellStyle name="Zvýraznění 3" xfId="451"/>
    <cellStyle name="Zvýraznění 4" xfId="452"/>
    <cellStyle name="Zvýraznění 5" xfId="453"/>
    <cellStyle name="Zvýraznění 6" xfId="4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 descr="image00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10</xdr:row>
      <xdr:rowOff>0</xdr:rowOff>
    </xdr:from>
    <xdr:ext cx="295275" cy="295275"/>
    <xdr:sp>
      <xdr:nvSpPr>
        <xdr:cNvPr id="2" name="AutoShape 2" descr="Výsledek obrázku pro tegra 600"/>
        <xdr:cNvSpPr>
          <a:spLocks noChangeAspect="1"/>
        </xdr:cNvSpPr>
      </xdr:nvSpPr>
      <xdr:spPr>
        <a:xfrm>
          <a:off x="0" y="16573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247650</xdr:colOff>
      <xdr:row>39</xdr:row>
      <xdr:rowOff>28575</xdr:rowOff>
    </xdr:from>
    <xdr:to>
      <xdr:col>0</xdr:col>
      <xdr:colOff>942975</xdr:colOff>
      <xdr:row>42</xdr:row>
      <xdr:rowOff>95250</xdr:rowOff>
    </xdr:to>
    <xdr:pic>
      <xdr:nvPicPr>
        <xdr:cNvPr id="3" name="Picture 3" descr="Výsledek obrázku pro tegra 600"/>
        <xdr:cNvPicPr preferRelativeResize="1">
          <a:picLocks noChangeAspect="1"/>
        </xdr:cNvPicPr>
      </xdr:nvPicPr>
      <xdr:blipFill>
        <a:blip r:embed="rId4"/>
        <a:srcRect l="13542" t="14285" r="10417" b="20408"/>
        <a:stretch>
          <a:fillRect/>
        </a:stretch>
      </xdr:blipFill>
      <xdr:spPr>
        <a:xfrm>
          <a:off x="247650" y="6381750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28575</xdr:rowOff>
    </xdr:from>
    <xdr:to>
      <xdr:col>0</xdr:col>
      <xdr:colOff>923925</xdr:colOff>
      <xdr:row>13</xdr:row>
      <xdr:rowOff>19050</xdr:rowOff>
    </xdr:to>
    <xdr:pic>
      <xdr:nvPicPr>
        <xdr:cNvPr id="4" name="Picture 4" descr="Související obrázek"/>
        <xdr:cNvPicPr preferRelativeResize="1">
          <a:picLocks noChangeAspect="1"/>
        </xdr:cNvPicPr>
      </xdr:nvPicPr>
      <xdr:blipFill>
        <a:blip r:embed="rId5"/>
        <a:srcRect l="11111" t="12962" r="15740" b="9259"/>
        <a:stretch>
          <a:fillRect/>
        </a:stretch>
      </xdr:blipFill>
      <xdr:spPr>
        <a:xfrm>
          <a:off x="171450" y="1362075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45</xdr:row>
      <xdr:rowOff>152400</xdr:rowOff>
    </xdr:from>
    <xdr:to>
      <xdr:col>0</xdr:col>
      <xdr:colOff>1009650</xdr:colOff>
      <xdr:row>48</xdr:row>
      <xdr:rowOff>38100</xdr:rowOff>
    </xdr:to>
    <xdr:pic>
      <xdr:nvPicPr>
        <xdr:cNvPr id="5" name="Picture 5" descr="Plastový poklop 600 - A15 - 1,5t"/>
        <xdr:cNvPicPr preferRelativeResize="1">
          <a:picLocks noChangeAspect="1"/>
        </xdr:cNvPicPr>
      </xdr:nvPicPr>
      <xdr:blipFill>
        <a:blip r:embed="rId6"/>
        <a:srcRect t="30120" b="22891"/>
        <a:stretch>
          <a:fillRect/>
        </a:stretch>
      </xdr:blipFill>
      <xdr:spPr>
        <a:xfrm>
          <a:off x="114300" y="7553325"/>
          <a:ext cx="895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</xdr:row>
      <xdr:rowOff>19050</xdr:rowOff>
    </xdr:from>
    <xdr:to>
      <xdr:col>0</xdr:col>
      <xdr:colOff>1038225</xdr:colOff>
      <xdr:row>51</xdr:row>
      <xdr:rowOff>85725</xdr:rowOff>
    </xdr:to>
    <xdr:pic>
      <xdr:nvPicPr>
        <xdr:cNvPr id="6" name="Picture 6" descr="Litinový poklop 600 - A15 - 1,5t"/>
        <xdr:cNvPicPr preferRelativeResize="1">
          <a:picLocks noChangeAspect="1"/>
        </xdr:cNvPicPr>
      </xdr:nvPicPr>
      <xdr:blipFill>
        <a:blip r:embed="rId7"/>
        <a:srcRect t="22058" b="17646"/>
        <a:stretch>
          <a:fillRect/>
        </a:stretch>
      </xdr:blipFill>
      <xdr:spPr>
        <a:xfrm>
          <a:off x="95250" y="8067675"/>
          <a:ext cx="942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52</xdr:row>
      <xdr:rowOff>104775</xdr:rowOff>
    </xdr:from>
    <xdr:to>
      <xdr:col>0</xdr:col>
      <xdr:colOff>1038225</xdr:colOff>
      <xdr:row>54</xdr:row>
      <xdr:rowOff>104775</xdr:rowOff>
    </xdr:to>
    <xdr:pic>
      <xdr:nvPicPr>
        <xdr:cNvPr id="7" name="Picture 7" descr="Betonový roznášecí prstenec 600"/>
        <xdr:cNvPicPr preferRelativeResize="1">
          <a:picLocks noChangeAspect="1"/>
        </xdr:cNvPicPr>
      </xdr:nvPicPr>
      <xdr:blipFill>
        <a:blip r:embed="rId8"/>
        <a:srcRect t="22413" b="15516"/>
        <a:stretch>
          <a:fillRect/>
        </a:stretch>
      </xdr:blipFill>
      <xdr:spPr>
        <a:xfrm>
          <a:off x="142875" y="8639175"/>
          <a:ext cx="895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56</xdr:row>
      <xdr:rowOff>85725</xdr:rowOff>
    </xdr:from>
    <xdr:to>
      <xdr:col>0</xdr:col>
      <xdr:colOff>1038225</xdr:colOff>
      <xdr:row>59</xdr:row>
      <xdr:rowOff>85725</xdr:rowOff>
    </xdr:to>
    <xdr:pic>
      <xdr:nvPicPr>
        <xdr:cNvPr id="8" name="Picture 8" descr="Teleskopický adaptér pro poklopy 600"/>
        <xdr:cNvPicPr preferRelativeResize="1">
          <a:picLocks noChangeAspect="1"/>
        </xdr:cNvPicPr>
      </xdr:nvPicPr>
      <xdr:blipFill>
        <a:blip r:embed="rId9"/>
        <a:srcRect t="20223" b="17977"/>
        <a:stretch>
          <a:fillRect/>
        </a:stretch>
      </xdr:blipFill>
      <xdr:spPr>
        <a:xfrm>
          <a:off x="66675" y="9305925"/>
          <a:ext cx="971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704850</xdr:colOff>
      <xdr:row>4</xdr:row>
      <xdr:rowOff>0</xdr:rowOff>
    </xdr:to>
    <xdr:sp>
      <xdr:nvSpPr>
        <xdr:cNvPr id="9" name="WordArt 9"/>
        <xdr:cNvSpPr>
          <a:spLocks/>
        </xdr:cNvSpPr>
      </xdr:nvSpPr>
      <xdr:spPr>
        <a:xfrm>
          <a:off x="5591175" y="40957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704850</xdr:colOff>
      <xdr:row>4</xdr:row>
      <xdr:rowOff>0</xdr:rowOff>
    </xdr:to>
    <xdr:sp>
      <xdr:nvSpPr>
        <xdr:cNvPr id="10" name="WordArt 10"/>
        <xdr:cNvSpPr>
          <a:spLocks/>
        </xdr:cNvSpPr>
      </xdr:nvSpPr>
      <xdr:spPr>
        <a:xfrm>
          <a:off x="5591175" y="40957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85725</xdr:rowOff>
    </xdr:from>
    <xdr:to>
      <xdr:col>6</xdr:col>
      <xdr:colOff>704850</xdr:colOff>
      <xdr:row>7</xdr:row>
      <xdr:rowOff>0</xdr:rowOff>
    </xdr:to>
    <xdr:sp>
      <xdr:nvSpPr>
        <xdr:cNvPr id="11" name="WordArt 11"/>
        <xdr:cNvSpPr>
          <a:spLocks/>
        </xdr:cNvSpPr>
      </xdr:nvSpPr>
      <xdr:spPr>
        <a:xfrm>
          <a:off x="5591175" y="571500"/>
          <a:ext cx="1114425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G64"/>
  <sheetViews>
    <sheetView tabSelected="1"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6.421875" style="0" customWidth="1"/>
    <col min="2" max="2" width="42.8515625" style="0" customWidth="1"/>
    <col min="3" max="4" width="11.421875" style="0" customWidth="1"/>
    <col min="5" max="5" width="3.57421875" style="0" customWidth="1"/>
    <col min="6" max="6" width="4.28125" style="0" customWidth="1"/>
    <col min="7" max="7" width="11.421875" style="0" customWidth="1"/>
  </cols>
  <sheetData>
    <row r="1" spans="1:7" ht="12.75">
      <c r="A1" s="1"/>
      <c r="B1" s="2" t="s">
        <v>9</v>
      </c>
      <c r="C1" s="1"/>
      <c r="D1" s="1"/>
      <c r="E1" s="1"/>
      <c r="F1" s="1"/>
      <c r="G1" s="3" t="s">
        <v>63</v>
      </c>
    </row>
    <row r="2" spans="1:7" ht="12.75">
      <c r="A2" s="1"/>
      <c r="B2" s="4" t="s">
        <v>62</v>
      </c>
      <c r="C2" s="1"/>
      <c r="D2" s="1"/>
      <c r="E2" s="1"/>
      <c r="F2" s="1"/>
      <c r="G2" s="5" t="s">
        <v>2</v>
      </c>
    </row>
    <row r="3" spans="1:7" ht="12.75">
      <c r="A3" s="1"/>
      <c r="B3" s="6" t="s">
        <v>3</v>
      </c>
      <c r="C3" s="1"/>
      <c r="D3" s="1"/>
      <c r="E3" s="1"/>
      <c r="F3" s="1"/>
      <c r="G3" s="7" t="s">
        <v>4</v>
      </c>
    </row>
    <row r="4" spans="1:7" ht="15.75">
      <c r="A4" s="17" t="s">
        <v>10</v>
      </c>
      <c r="B4" s="18"/>
      <c r="C4" s="19"/>
      <c r="D4" s="18"/>
      <c r="E4" s="8" t="s">
        <v>11</v>
      </c>
      <c r="F4" s="8"/>
      <c r="G4" s="9">
        <v>0</v>
      </c>
    </row>
    <row r="5" spans="1:7" ht="12.75" customHeight="1">
      <c r="A5" s="32"/>
      <c r="B5" s="33"/>
      <c r="C5" s="34"/>
      <c r="D5" s="33"/>
      <c r="E5" s="39"/>
      <c r="F5" s="39"/>
      <c r="G5" s="40"/>
    </row>
    <row r="6" spans="1:7" ht="12.75" customHeight="1">
      <c r="A6" s="41"/>
      <c r="B6" s="42"/>
      <c r="C6" s="43"/>
      <c r="D6" s="42"/>
      <c r="E6" s="44"/>
      <c r="F6" s="45" t="s">
        <v>59</v>
      </c>
      <c r="G6" s="46">
        <f>SUM(G8:G63)</f>
        <v>0</v>
      </c>
    </row>
    <row r="7" spans="1:7" ht="12.75">
      <c r="A7" s="10"/>
      <c r="B7" s="11" t="s">
        <v>5</v>
      </c>
      <c r="C7" s="11" t="s">
        <v>6</v>
      </c>
      <c r="D7" s="11" t="s">
        <v>7</v>
      </c>
      <c r="E7" s="12"/>
      <c r="F7" s="35" t="s">
        <v>60</v>
      </c>
      <c r="G7" s="36" t="s">
        <v>61</v>
      </c>
    </row>
    <row r="8" spans="1:7" ht="12.75">
      <c r="A8" s="14"/>
      <c r="B8" s="22" t="s">
        <v>12</v>
      </c>
      <c r="C8" s="13">
        <v>6290</v>
      </c>
      <c r="D8" s="23">
        <f aca="true" t="shared" si="0" ref="D8:D38">((100-$G$4)/100)*C8</f>
        <v>6290</v>
      </c>
      <c r="E8" s="15"/>
      <c r="F8" s="37"/>
      <c r="G8" s="38">
        <f>F8*D8</f>
        <v>0</v>
      </c>
    </row>
    <row r="9" spans="1:7" ht="12.75">
      <c r="A9" s="14"/>
      <c r="B9" s="22" t="s">
        <v>13</v>
      </c>
      <c r="C9" s="13">
        <v>6290</v>
      </c>
      <c r="D9" s="23">
        <f t="shared" si="0"/>
        <v>6290</v>
      </c>
      <c r="E9" s="15"/>
      <c r="F9" s="37"/>
      <c r="G9" s="38">
        <f>F9*D9</f>
        <v>0</v>
      </c>
    </row>
    <row r="10" spans="1:7" ht="12.75">
      <c r="A10" s="14"/>
      <c r="B10" s="22" t="s">
        <v>14</v>
      </c>
      <c r="C10" s="13">
        <v>6442</v>
      </c>
      <c r="D10" s="23">
        <f t="shared" si="0"/>
        <v>6442</v>
      </c>
      <c r="E10" s="15"/>
      <c r="F10" s="37"/>
      <c r="G10" s="38">
        <f>F10*D10</f>
        <v>0</v>
      </c>
    </row>
    <row r="11" spans="1:7" ht="12.75">
      <c r="A11" s="16"/>
      <c r="B11" s="22" t="s">
        <v>15</v>
      </c>
      <c r="C11" s="13">
        <v>6566</v>
      </c>
      <c r="D11" s="23">
        <f t="shared" si="0"/>
        <v>6566</v>
      </c>
      <c r="E11" s="15"/>
      <c r="F11" s="37"/>
      <c r="G11" s="38">
        <f>F11*D11</f>
        <v>0</v>
      </c>
    </row>
    <row r="12" spans="1:7" ht="12.75">
      <c r="A12" s="14"/>
      <c r="B12" s="22" t="s">
        <v>16</v>
      </c>
      <c r="C12" s="13">
        <v>6418</v>
      </c>
      <c r="D12" s="23">
        <f t="shared" si="0"/>
        <v>6418</v>
      </c>
      <c r="E12" s="15"/>
      <c r="F12" s="37"/>
      <c r="G12" s="38">
        <f aca="true" t="shared" si="1" ref="G12:G47">F12*D12</f>
        <v>0</v>
      </c>
    </row>
    <row r="13" spans="1:7" ht="12.75">
      <c r="A13" s="14"/>
      <c r="B13" s="22" t="s">
        <v>17</v>
      </c>
      <c r="C13" s="13">
        <v>6768</v>
      </c>
      <c r="D13" s="23">
        <f t="shared" si="0"/>
        <v>6768</v>
      </c>
      <c r="E13" s="15"/>
      <c r="F13" s="37"/>
      <c r="G13" s="38">
        <f t="shared" si="1"/>
        <v>0</v>
      </c>
    </row>
    <row r="14" spans="1:7" ht="12.75">
      <c r="A14" s="14"/>
      <c r="B14" s="22" t="s">
        <v>18</v>
      </c>
      <c r="C14" s="13">
        <v>7073</v>
      </c>
      <c r="D14" s="23">
        <f t="shared" si="0"/>
        <v>7073</v>
      </c>
      <c r="E14" s="15"/>
      <c r="F14" s="37"/>
      <c r="G14" s="38">
        <f t="shared" si="1"/>
        <v>0</v>
      </c>
    </row>
    <row r="15" spans="1:7" ht="12.75">
      <c r="A15" s="14"/>
      <c r="B15" s="22" t="s">
        <v>0</v>
      </c>
      <c r="C15" s="13">
        <v>9743</v>
      </c>
      <c r="D15" s="23">
        <f t="shared" si="0"/>
        <v>9743</v>
      </c>
      <c r="E15" s="15"/>
      <c r="F15" s="37"/>
      <c r="G15" s="38">
        <f t="shared" si="1"/>
        <v>0</v>
      </c>
    </row>
    <row r="16" spans="1:7" ht="12.75">
      <c r="A16" s="16"/>
      <c r="B16" s="22" t="s">
        <v>19</v>
      </c>
      <c r="C16" s="13">
        <v>6673</v>
      </c>
      <c r="D16" s="23">
        <f t="shared" si="0"/>
        <v>6673</v>
      </c>
      <c r="E16" s="15"/>
      <c r="F16" s="37"/>
      <c r="G16" s="38">
        <f t="shared" si="1"/>
        <v>0</v>
      </c>
    </row>
    <row r="17" spans="1:7" ht="12.75">
      <c r="A17" s="14"/>
      <c r="B17" s="22" t="s">
        <v>20</v>
      </c>
      <c r="C17" s="13">
        <v>6636</v>
      </c>
      <c r="D17" s="23">
        <f t="shared" si="0"/>
        <v>6636</v>
      </c>
      <c r="E17" s="15"/>
      <c r="F17" s="37"/>
      <c r="G17" s="38">
        <f t="shared" si="1"/>
        <v>0</v>
      </c>
    </row>
    <row r="18" spans="1:7" ht="12.75">
      <c r="A18" s="16"/>
      <c r="B18" s="22" t="s">
        <v>21</v>
      </c>
      <c r="C18" s="13">
        <v>6644</v>
      </c>
      <c r="D18" s="23">
        <f t="shared" si="0"/>
        <v>6644</v>
      </c>
      <c r="E18" s="15"/>
      <c r="F18" s="37"/>
      <c r="G18" s="38">
        <f t="shared" si="1"/>
        <v>0</v>
      </c>
    </row>
    <row r="19" spans="1:7" ht="12.75">
      <c r="A19" s="14"/>
      <c r="B19" s="22" t="s">
        <v>22</v>
      </c>
      <c r="C19" s="13">
        <v>6638</v>
      </c>
      <c r="D19" s="23">
        <f t="shared" si="0"/>
        <v>6638</v>
      </c>
      <c r="E19" s="15"/>
      <c r="F19" s="37"/>
      <c r="G19" s="38">
        <f t="shared" si="1"/>
        <v>0</v>
      </c>
    </row>
    <row r="20" spans="1:7" ht="12.75">
      <c r="A20" s="14"/>
      <c r="B20" s="22" t="s">
        <v>23</v>
      </c>
      <c r="C20" s="13">
        <v>7004</v>
      </c>
      <c r="D20" s="23">
        <f t="shared" si="0"/>
        <v>7004</v>
      </c>
      <c r="E20" s="15"/>
      <c r="F20" s="37"/>
      <c r="G20" s="38">
        <f t="shared" si="1"/>
        <v>0</v>
      </c>
    </row>
    <row r="21" spans="1:7" ht="12.75">
      <c r="A21" s="14"/>
      <c r="B21" s="22" t="s">
        <v>24</v>
      </c>
      <c r="C21" s="13">
        <v>7455</v>
      </c>
      <c r="D21" s="23">
        <f t="shared" si="0"/>
        <v>7455</v>
      </c>
      <c r="E21" s="15"/>
      <c r="F21" s="37"/>
      <c r="G21" s="38">
        <f t="shared" si="1"/>
        <v>0</v>
      </c>
    </row>
    <row r="22" spans="1:7" ht="12.75">
      <c r="A22" s="14"/>
      <c r="B22" s="22" t="s">
        <v>1</v>
      </c>
      <c r="C22" s="13">
        <v>7970</v>
      </c>
      <c r="D22" s="23">
        <f t="shared" si="0"/>
        <v>7970</v>
      </c>
      <c r="E22" s="15"/>
      <c r="F22" s="37"/>
      <c r="G22" s="38">
        <f t="shared" si="1"/>
        <v>0</v>
      </c>
    </row>
    <row r="23" spans="1:7" ht="12.75">
      <c r="A23" s="14"/>
      <c r="B23" s="22" t="s">
        <v>25</v>
      </c>
      <c r="C23" s="13">
        <v>6090</v>
      </c>
      <c r="D23" s="23">
        <f t="shared" si="0"/>
        <v>6090</v>
      </c>
      <c r="E23" s="15"/>
      <c r="F23" s="37"/>
      <c r="G23" s="38">
        <f t="shared" si="1"/>
        <v>0</v>
      </c>
    </row>
    <row r="24" spans="1:7" ht="12.75">
      <c r="A24" s="14"/>
      <c r="B24" s="22" t="s">
        <v>26</v>
      </c>
      <c r="C24" s="13">
        <v>7671</v>
      </c>
      <c r="D24" s="23">
        <f t="shared" si="0"/>
        <v>7671</v>
      </c>
      <c r="E24" s="15"/>
      <c r="F24" s="37"/>
      <c r="G24" s="38">
        <f t="shared" si="1"/>
        <v>0</v>
      </c>
    </row>
    <row r="25" spans="1:7" ht="12.75">
      <c r="A25" s="14"/>
      <c r="B25" s="22" t="s">
        <v>27</v>
      </c>
      <c r="C25" s="13">
        <v>7854</v>
      </c>
      <c r="D25" s="23">
        <f t="shared" si="0"/>
        <v>7854</v>
      </c>
      <c r="E25" s="15"/>
      <c r="F25" s="37"/>
      <c r="G25" s="38">
        <f t="shared" si="1"/>
        <v>0</v>
      </c>
    </row>
    <row r="26" spans="1:7" ht="12.75">
      <c r="A26" s="14"/>
      <c r="B26" s="22" t="s">
        <v>28</v>
      </c>
      <c r="C26" s="13">
        <v>7978</v>
      </c>
      <c r="D26" s="23">
        <f t="shared" si="0"/>
        <v>7978</v>
      </c>
      <c r="E26" s="15"/>
      <c r="F26" s="37"/>
      <c r="G26" s="38">
        <f t="shared" si="1"/>
        <v>0</v>
      </c>
    </row>
    <row r="27" spans="1:7" ht="12.75">
      <c r="A27" s="14"/>
      <c r="B27" s="22" t="s">
        <v>29</v>
      </c>
      <c r="C27" s="13">
        <v>7825</v>
      </c>
      <c r="D27" s="23">
        <f t="shared" si="0"/>
        <v>7825</v>
      </c>
      <c r="E27" s="15"/>
      <c r="F27" s="37"/>
      <c r="G27" s="38">
        <f t="shared" si="1"/>
        <v>0</v>
      </c>
    </row>
    <row r="28" spans="1:7" ht="12.75">
      <c r="A28" s="14"/>
      <c r="B28" s="22" t="s">
        <v>30</v>
      </c>
      <c r="C28" s="13">
        <v>8618</v>
      </c>
      <c r="D28" s="23">
        <f t="shared" si="0"/>
        <v>8618</v>
      </c>
      <c r="E28" s="15"/>
      <c r="F28" s="37"/>
      <c r="G28" s="38">
        <f t="shared" si="1"/>
        <v>0</v>
      </c>
    </row>
    <row r="29" spans="1:7" ht="12.75">
      <c r="A29" s="14"/>
      <c r="B29" s="22" t="s">
        <v>31</v>
      </c>
      <c r="C29" s="13">
        <v>9351</v>
      </c>
      <c r="D29" s="23">
        <f t="shared" si="0"/>
        <v>9351</v>
      </c>
      <c r="E29" s="15"/>
      <c r="F29" s="37"/>
      <c r="G29" s="38">
        <f t="shared" si="1"/>
        <v>0</v>
      </c>
    </row>
    <row r="30" spans="1:7" ht="12.75">
      <c r="A30" s="14"/>
      <c r="B30" s="22" t="s">
        <v>32</v>
      </c>
      <c r="C30" s="13">
        <v>7025</v>
      </c>
      <c r="D30" s="23">
        <f t="shared" si="0"/>
        <v>7025</v>
      </c>
      <c r="E30" s="15"/>
      <c r="F30" s="37"/>
      <c r="G30" s="38">
        <f t="shared" si="1"/>
        <v>0</v>
      </c>
    </row>
    <row r="31" spans="1:7" ht="12.75">
      <c r="A31" s="14"/>
      <c r="B31" s="22" t="s">
        <v>33</v>
      </c>
      <c r="C31" s="13">
        <v>8205</v>
      </c>
      <c r="D31" s="23">
        <f t="shared" si="0"/>
        <v>8205</v>
      </c>
      <c r="E31" s="15"/>
      <c r="F31" s="37"/>
      <c r="G31" s="38">
        <f t="shared" si="1"/>
        <v>0</v>
      </c>
    </row>
    <row r="32" spans="1:7" ht="12.75">
      <c r="A32" s="14"/>
      <c r="B32" s="22" t="s">
        <v>34</v>
      </c>
      <c r="C32" s="13">
        <v>8450</v>
      </c>
      <c r="D32" s="23">
        <f t="shared" si="0"/>
        <v>8450</v>
      </c>
      <c r="E32" s="15"/>
      <c r="F32" s="37"/>
      <c r="G32" s="38">
        <f t="shared" si="1"/>
        <v>0</v>
      </c>
    </row>
    <row r="33" spans="1:7" ht="12.75">
      <c r="A33" s="14"/>
      <c r="B33" s="22" t="s">
        <v>35</v>
      </c>
      <c r="C33" s="13">
        <v>8588</v>
      </c>
      <c r="D33" s="23">
        <f t="shared" si="0"/>
        <v>8588</v>
      </c>
      <c r="E33" s="15"/>
      <c r="F33" s="37"/>
      <c r="G33" s="38">
        <f t="shared" si="1"/>
        <v>0</v>
      </c>
    </row>
    <row r="34" spans="1:7" ht="12.75">
      <c r="A34" s="14"/>
      <c r="B34" s="22" t="s">
        <v>36</v>
      </c>
      <c r="C34" s="13">
        <v>8287</v>
      </c>
      <c r="D34" s="23">
        <f t="shared" si="0"/>
        <v>8287</v>
      </c>
      <c r="E34" s="15"/>
      <c r="F34" s="37"/>
      <c r="G34" s="38">
        <f t="shared" si="1"/>
        <v>0</v>
      </c>
    </row>
    <row r="35" spans="1:7" ht="12.75">
      <c r="A35" s="14"/>
      <c r="B35" s="22" t="s">
        <v>37</v>
      </c>
      <c r="C35" s="13">
        <v>9498</v>
      </c>
      <c r="D35" s="23">
        <f t="shared" si="0"/>
        <v>9498</v>
      </c>
      <c r="E35" s="15"/>
      <c r="F35" s="37"/>
      <c r="G35" s="38">
        <f t="shared" si="1"/>
        <v>0</v>
      </c>
    </row>
    <row r="36" spans="1:7" ht="12.75">
      <c r="A36" s="14"/>
      <c r="B36" s="22" t="s">
        <v>38</v>
      </c>
      <c r="C36" s="13">
        <v>10490</v>
      </c>
      <c r="D36" s="23">
        <f t="shared" si="0"/>
        <v>10490</v>
      </c>
      <c r="E36" s="15"/>
      <c r="F36" s="37"/>
      <c r="G36" s="38">
        <f t="shared" si="1"/>
        <v>0</v>
      </c>
    </row>
    <row r="37" spans="1:7" ht="12.75">
      <c r="A37" s="14"/>
      <c r="B37" s="24" t="s">
        <v>39</v>
      </c>
      <c r="C37" s="13">
        <v>7312</v>
      </c>
      <c r="D37" s="23">
        <f t="shared" si="0"/>
        <v>7312</v>
      </c>
      <c r="E37" s="15"/>
      <c r="F37" s="37"/>
      <c r="G37" s="38">
        <f t="shared" si="1"/>
        <v>0</v>
      </c>
    </row>
    <row r="38" spans="1:7" ht="12.75">
      <c r="A38" s="14"/>
      <c r="B38" s="24" t="s">
        <v>40</v>
      </c>
      <c r="C38" s="13">
        <v>9200</v>
      </c>
      <c r="D38" s="23">
        <f t="shared" si="0"/>
        <v>9200</v>
      </c>
      <c r="E38" s="15"/>
      <c r="F38" s="37"/>
      <c r="G38" s="38">
        <f t="shared" si="1"/>
        <v>0</v>
      </c>
    </row>
    <row r="39" spans="1:7" ht="12.75">
      <c r="A39" s="14"/>
      <c r="B39" s="25"/>
      <c r="C39" s="26"/>
      <c r="D39" s="27"/>
      <c r="E39" s="28"/>
      <c r="F39" s="37"/>
      <c r="G39" s="38">
        <f t="shared" si="1"/>
        <v>0</v>
      </c>
    </row>
    <row r="40" spans="1:7" ht="14.25">
      <c r="A40" s="14"/>
      <c r="B40" s="22" t="s">
        <v>41</v>
      </c>
      <c r="C40" s="13">
        <v>2363</v>
      </c>
      <c r="D40" s="23">
        <f>((100-$G$4)/100)*C40</f>
        <v>2363</v>
      </c>
      <c r="E40" s="20" t="s">
        <v>8</v>
      </c>
      <c r="F40" s="37"/>
      <c r="G40" s="38">
        <f t="shared" si="1"/>
        <v>0</v>
      </c>
    </row>
    <row r="41" spans="1:7" ht="14.25">
      <c r="A41" s="16"/>
      <c r="B41" s="22" t="s">
        <v>42</v>
      </c>
      <c r="C41" s="13">
        <v>4732</v>
      </c>
      <c r="D41" s="23">
        <f>((100-$G$4)/100)*C41</f>
        <v>4732</v>
      </c>
      <c r="E41" s="20" t="s">
        <v>8</v>
      </c>
      <c r="F41" s="37"/>
      <c r="G41" s="38">
        <f t="shared" si="1"/>
        <v>0</v>
      </c>
    </row>
    <row r="42" spans="1:7" ht="14.25">
      <c r="A42" s="14"/>
      <c r="B42" s="22" t="s">
        <v>43</v>
      </c>
      <c r="C42" s="13">
        <v>6421</v>
      </c>
      <c r="D42" s="23">
        <f>((100-$G$4)/100)*C42</f>
        <v>6421</v>
      </c>
      <c r="E42" s="20" t="s">
        <v>8</v>
      </c>
      <c r="F42" s="37"/>
      <c r="G42" s="38">
        <f t="shared" si="1"/>
        <v>0</v>
      </c>
    </row>
    <row r="43" spans="1:7" ht="14.25">
      <c r="A43" s="14"/>
      <c r="B43" s="22" t="s">
        <v>44</v>
      </c>
      <c r="C43" s="13">
        <v>12124</v>
      </c>
      <c r="D43" s="23">
        <f>((100-$G$4)/100)*C43</f>
        <v>12124</v>
      </c>
      <c r="E43" s="20" t="s">
        <v>8</v>
      </c>
      <c r="F43" s="37"/>
      <c r="G43" s="38">
        <f t="shared" si="1"/>
        <v>0</v>
      </c>
    </row>
    <row r="44" spans="1:7" ht="12.75">
      <c r="A44" s="14"/>
      <c r="B44" s="29"/>
      <c r="C44" s="26"/>
      <c r="D44" s="27"/>
      <c r="E44" s="28"/>
      <c r="F44" s="37"/>
      <c r="G44" s="38">
        <f t="shared" si="1"/>
        <v>0</v>
      </c>
    </row>
    <row r="45" spans="1:7" ht="12.75">
      <c r="A45" s="14"/>
      <c r="B45" s="22" t="s">
        <v>45</v>
      </c>
      <c r="C45" s="13">
        <v>3032</v>
      </c>
      <c r="D45" s="23">
        <f>((100-$G$4)/100)*C45</f>
        <v>3032</v>
      </c>
      <c r="E45" s="15"/>
      <c r="F45" s="37"/>
      <c r="G45" s="38">
        <f t="shared" si="1"/>
        <v>0</v>
      </c>
    </row>
    <row r="46" spans="1:7" ht="12.75">
      <c r="A46" s="14"/>
      <c r="B46" s="22" t="s">
        <v>46</v>
      </c>
      <c r="C46" s="13">
        <v>899</v>
      </c>
      <c r="D46" s="23">
        <f>((100-$G$4)/100)*C46</f>
        <v>899</v>
      </c>
      <c r="E46" s="15"/>
      <c r="F46" s="37"/>
      <c r="G46" s="38">
        <f t="shared" si="1"/>
        <v>0</v>
      </c>
    </row>
    <row r="47" spans="1:7" ht="12.75">
      <c r="A47" s="14"/>
      <c r="B47" s="29"/>
      <c r="C47" s="26"/>
      <c r="D47" s="27"/>
      <c r="E47" s="28"/>
      <c r="F47" s="37"/>
      <c r="G47" s="38">
        <f t="shared" si="1"/>
        <v>0</v>
      </c>
    </row>
    <row r="48" spans="1:7" ht="12.75">
      <c r="A48" s="16"/>
      <c r="B48" s="22" t="s">
        <v>47</v>
      </c>
      <c r="C48" s="13">
        <v>3465</v>
      </c>
      <c r="D48" s="23">
        <f>((100-$G$4)/100)*C48</f>
        <v>3465</v>
      </c>
      <c r="E48" s="15"/>
      <c r="F48" s="37"/>
      <c r="G48" s="38">
        <f aca="true" t="shared" si="2" ref="G48:G64">F48*D48</f>
        <v>0</v>
      </c>
    </row>
    <row r="49" spans="1:7" ht="12.75">
      <c r="A49" s="14"/>
      <c r="B49" s="29"/>
      <c r="C49" s="26"/>
      <c r="D49" s="27"/>
      <c r="E49" s="28"/>
      <c r="F49" s="37"/>
      <c r="G49" s="38">
        <f t="shared" si="2"/>
        <v>0</v>
      </c>
    </row>
    <row r="50" spans="1:7" ht="12.75">
      <c r="A50" s="14"/>
      <c r="B50" s="22" t="s">
        <v>48</v>
      </c>
      <c r="C50" s="13">
        <v>4685</v>
      </c>
      <c r="D50" s="23">
        <f>((100-$G$4)/100)*C50</f>
        <v>4685</v>
      </c>
      <c r="E50" s="15"/>
      <c r="F50" s="37"/>
      <c r="G50" s="38">
        <f t="shared" si="2"/>
        <v>0</v>
      </c>
    </row>
    <row r="51" spans="1:7" ht="12.75">
      <c r="A51" s="16"/>
      <c r="B51" s="22" t="s">
        <v>49</v>
      </c>
      <c r="C51" s="13">
        <v>5654</v>
      </c>
      <c r="D51" s="23">
        <f>((100-$G$4)/100)*C51</f>
        <v>5654</v>
      </c>
      <c r="E51" s="15"/>
      <c r="F51" s="37"/>
      <c r="G51" s="38">
        <f t="shared" si="2"/>
        <v>0</v>
      </c>
    </row>
    <row r="52" spans="1:7" ht="12.75">
      <c r="A52" s="14"/>
      <c r="B52" s="22" t="s">
        <v>50</v>
      </c>
      <c r="C52" s="13">
        <v>8345</v>
      </c>
      <c r="D52" s="23">
        <f>((100-$G$4)/100)*C52</f>
        <v>8345</v>
      </c>
      <c r="E52" s="15"/>
      <c r="F52" s="37"/>
      <c r="G52" s="38">
        <f t="shared" si="2"/>
        <v>0</v>
      </c>
    </row>
    <row r="53" spans="1:7" ht="12.75">
      <c r="A53" s="14"/>
      <c r="B53" s="29"/>
      <c r="C53" s="26"/>
      <c r="D53" s="27"/>
      <c r="E53" s="28"/>
      <c r="F53" s="37"/>
      <c r="G53" s="38">
        <f t="shared" si="2"/>
        <v>0</v>
      </c>
    </row>
    <row r="54" spans="1:7" ht="14.25">
      <c r="A54" s="16"/>
      <c r="B54" s="22" t="s">
        <v>51</v>
      </c>
      <c r="C54" s="13">
        <v>2690</v>
      </c>
      <c r="D54" s="23">
        <f>((100-$G$4)/100)*C54</f>
        <v>2690</v>
      </c>
      <c r="E54" s="20" t="s">
        <v>8</v>
      </c>
      <c r="F54" s="37"/>
      <c r="G54" s="38">
        <f t="shared" si="2"/>
        <v>0</v>
      </c>
    </row>
    <row r="55" spans="1:7" ht="12.75">
      <c r="A55" s="14"/>
      <c r="B55" s="29"/>
      <c r="C55" s="26"/>
      <c r="D55" s="27"/>
      <c r="E55" s="28"/>
      <c r="F55" s="37"/>
      <c r="G55" s="38">
        <f t="shared" si="2"/>
        <v>0</v>
      </c>
    </row>
    <row r="56" spans="1:7" ht="14.25">
      <c r="A56" s="14"/>
      <c r="B56" s="22" t="s">
        <v>52</v>
      </c>
      <c r="C56" s="13">
        <v>1785</v>
      </c>
      <c r="D56" s="23">
        <f>((100-$G$4)/100)*C56</f>
        <v>1785</v>
      </c>
      <c r="E56" s="20"/>
      <c r="F56" s="37"/>
      <c r="G56" s="38">
        <f t="shared" si="2"/>
        <v>0</v>
      </c>
    </row>
    <row r="57" spans="1:7" ht="12.75">
      <c r="A57" s="14"/>
      <c r="B57" s="29"/>
      <c r="C57" s="26"/>
      <c r="D57" s="27"/>
      <c r="E57" s="28"/>
      <c r="F57" s="37"/>
      <c r="G57" s="38">
        <f t="shared" si="2"/>
        <v>0</v>
      </c>
    </row>
    <row r="58" spans="1:7" ht="14.25">
      <c r="A58" s="16"/>
      <c r="B58" s="22" t="s">
        <v>53</v>
      </c>
      <c r="C58" s="13">
        <v>3360</v>
      </c>
      <c r="D58" s="23">
        <f>((100-$G$4)/100)*C58</f>
        <v>3360</v>
      </c>
      <c r="E58" s="20" t="s">
        <v>8</v>
      </c>
      <c r="F58" s="37"/>
      <c r="G58" s="38">
        <f t="shared" si="2"/>
        <v>0</v>
      </c>
    </row>
    <row r="59" spans="1:7" ht="14.25">
      <c r="A59" s="14"/>
      <c r="B59" s="22" t="s">
        <v>54</v>
      </c>
      <c r="C59" s="13">
        <v>899</v>
      </c>
      <c r="D59" s="23">
        <f>((100-$G$4)/100)*C59</f>
        <v>899</v>
      </c>
      <c r="E59" s="20" t="s">
        <v>8</v>
      </c>
      <c r="F59" s="37"/>
      <c r="G59" s="38">
        <f t="shared" si="2"/>
        <v>0</v>
      </c>
    </row>
    <row r="60" spans="1:7" ht="12.75">
      <c r="A60" s="14"/>
      <c r="B60" s="29"/>
      <c r="C60" s="26"/>
      <c r="D60" s="27"/>
      <c r="E60" s="28"/>
      <c r="F60" s="37"/>
      <c r="G60" s="38">
        <f t="shared" si="2"/>
        <v>0</v>
      </c>
    </row>
    <row r="61" spans="1:7" ht="12.75">
      <c r="A61" s="14"/>
      <c r="B61" s="22" t="s">
        <v>55</v>
      </c>
      <c r="C61" s="13">
        <v>882</v>
      </c>
      <c r="D61" s="23">
        <f>((100-$G$4)/100)*C61</f>
        <v>882</v>
      </c>
      <c r="E61" s="15"/>
      <c r="F61" s="37"/>
      <c r="G61" s="38">
        <f t="shared" si="2"/>
        <v>0</v>
      </c>
    </row>
    <row r="62" spans="1:7" ht="12.75">
      <c r="A62" s="14"/>
      <c r="B62" s="30" t="s">
        <v>56</v>
      </c>
      <c r="C62" s="13">
        <v>6490</v>
      </c>
      <c r="D62" s="23">
        <f>((100-$G$4)/100)*C62</f>
        <v>6490</v>
      </c>
      <c r="E62" s="15"/>
      <c r="F62" s="37"/>
      <c r="G62" s="38">
        <f t="shared" si="2"/>
        <v>0</v>
      </c>
    </row>
    <row r="63" spans="1:7" ht="12.75">
      <c r="A63" s="14"/>
      <c r="B63" s="30" t="s">
        <v>57</v>
      </c>
      <c r="C63" s="13">
        <v>1390</v>
      </c>
      <c r="D63" s="23">
        <f>((100-$G$4)/100)*C63</f>
        <v>1390</v>
      </c>
      <c r="E63" s="15"/>
      <c r="F63" s="37"/>
      <c r="G63" s="38">
        <f t="shared" si="2"/>
        <v>0</v>
      </c>
    </row>
    <row r="64" spans="1:7" ht="12.75">
      <c r="A64" s="31"/>
      <c r="B64" s="21" t="s">
        <v>58</v>
      </c>
      <c r="C64" s="21"/>
      <c r="D64" s="21"/>
      <c r="E64" s="21"/>
      <c r="F64" s="37"/>
      <c r="G64" s="38">
        <f t="shared" si="2"/>
        <v>0</v>
      </c>
    </row>
  </sheetData>
  <sheetProtection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852793-415271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845791-254127</dc:creator>
  <cp:keywords/>
  <dc:description/>
  <cp:lastModifiedBy>Marek</cp:lastModifiedBy>
  <cp:lastPrinted>2023-04-12T09:42:19Z</cp:lastPrinted>
  <dcterms:created xsi:type="dcterms:W3CDTF">2018-04-19T13:04:56Z</dcterms:created>
  <dcterms:modified xsi:type="dcterms:W3CDTF">2023-07-26T09:23:20Z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