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poklopy kompozit,HERMELOCK,ALU" sheetId="1" r:id="rId1"/>
  </sheets>
  <definedNames>
    <definedName name="_xlnm.Print_Area" localSheetId="0">'poklopy kompozit,HERMELOCK,ALU'!$A$1:$G$53</definedName>
  </definedNames>
  <calcPr fullCalcOnLoad="1"/>
</workbook>
</file>

<file path=xl/sharedStrings.xml><?xml version="1.0" encoding="utf-8"?>
<sst xmlns="http://schemas.openxmlformats.org/spreadsheetml/2006/main" count="70" uniqueCount="53">
  <si>
    <t>ceny bez DPH</t>
  </si>
  <si>
    <t>www.uniza.cz</t>
  </si>
  <si>
    <t>RABAT %</t>
  </si>
  <si>
    <t>POKLOPY  KOMPOZITNÍ</t>
  </si>
  <si>
    <t>skup. 381</t>
  </si>
  <si>
    <t>POKLOPY  HERMELOCK</t>
  </si>
  <si>
    <t>skup. 370</t>
  </si>
  <si>
    <t>POKLOPY  ALUDECK</t>
  </si>
  <si>
    <t>skup. 374</t>
  </si>
  <si>
    <t>název zboží</t>
  </si>
  <si>
    <t>ceník kč/ks</t>
  </si>
  <si>
    <t>cena po rabatu</t>
  </si>
  <si>
    <t>KOMP A15      Ø600 poklop se zámkem</t>
  </si>
  <si>
    <t>a</t>
  </si>
  <si>
    <t>KOMP B125    Ø600 poklop se zámkem</t>
  </si>
  <si>
    <t>KOMP A15      600x600 se zámkem</t>
  </si>
  <si>
    <t>KOMP A15      600x600 se zámkem vodotěsný</t>
  </si>
  <si>
    <t>KOMP B125    600x600 se zámkem</t>
  </si>
  <si>
    <t>KOMP B125    600x600 se zámkem vodotěsný</t>
  </si>
  <si>
    <t>KOMP D400    600x600 se zámkem vodotěsný</t>
  </si>
  <si>
    <t>KOMP D400    600x900 se zámkem vodotěsný</t>
  </si>
  <si>
    <t>pHE B125 HE-400 (300x300) poklop plynotěsný  HERMELOCK</t>
  </si>
  <si>
    <t>pHE B125 HE-500 (400x400) poklop plynotěsný  HERMELOCK</t>
  </si>
  <si>
    <t>pHE B125 HE-600 (500x500) poklop plynotěsný  HERMELOCK</t>
  </si>
  <si>
    <t>pHE B125 HE-700 (600x600) poklop plynotěsný  HERMELOCK</t>
  </si>
  <si>
    <t>pHE B125 HE-9060(900x600) poklop plynotěsný  HERMELOCK</t>
  </si>
  <si>
    <t>pHE B125 HE-770B  Ø600 poklop plynotěsný       HERMELOCK</t>
  </si>
  <si>
    <t>pHE D400 HE-770DRK  Ø600 poklop plynotěsný  HERMELOCK</t>
  </si>
  <si>
    <t>těsnění k poklopu HE 400</t>
  </si>
  <si>
    <t>těsnění k poklopu HE 500</t>
  </si>
  <si>
    <t>těsnění k poklopu HE 600</t>
  </si>
  <si>
    <t>těsnění k poklopu HE 700</t>
  </si>
  <si>
    <t>těsnění k poklopu HE 9060</t>
  </si>
  <si>
    <t>těsnění k poklopu HE 770B</t>
  </si>
  <si>
    <t>těsnění k poklopu HE 770DRK</t>
  </si>
  <si>
    <t>Klíč k poklopu  HERMELOCK</t>
  </si>
  <si>
    <t>pvAL A 50  AD30   415x415(300x300)           ALUDECK</t>
  </si>
  <si>
    <t>pvAL A 50  AD40   515x515(400x400)           ALUDECK</t>
  </si>
  <si>
    <t>pvAL A 50  AD50   615x615(500x500)           ALUDECK</t>
  </si>
  <si>
    <t>pvAL A 50  AD60   715x715(600x600)           ALUDECK</t>
  </si>
  <si>
    <t>pvAL A 50  AD69   715x1015(600x900)         ALUDECK</t>
  </si>
  <si>
    <t>pvAL A 50  AD70   815x815(700x700)           ALUDECK</t>
  </si>
  <si>
    <t>pvAL A 50  AD80   915x915(800x800)           ALUDECK</t>
  </si>
  <si>
    <t>pvAL A 50  AD81   915x1115(800x1000)       ALUDECK</t>
  </si>
  <si>
    <t>pvAL A 50  AD90   1015x1015(900x900)       ALUDECK</t>
  </si>
  <si>
    <t>pvAL A 50  AD100 1115x1115(1000x1000)   ALUDECK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</si>
  <si>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</si>
  <si>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suma</t>
  </si>
  <si>
    <t>ks</t>
  </si>
  <si>
    <t>po slevě</t>
  </si>
  <si>
    <t>KOMP B125    600x900 se zámkem vodotěsný</t>
  </si>
  <si>
    <t>tel: 482 739 525, mob: 734 251 900, email: uniza@uniza.cz</t>
  </si>
  <si>
    <t>ceník 03/2023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</si>
</sst>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Webdings"/>
      <family val="1"/>
    </font>
    <font>
      <sz val="6"/>
      <name val="Arial"/>
      <family val="2"/>
    </font>
    <font>
      <b/>
      <sz val="6"/>
      <name val="Arial CE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6" fillId="0" borderId="0">
      <alignment/>
      <protection/>
    </xf>
    <xf numFmtId="38" fontId="0" fillId="0" borderId="0" applyFont="0" applyBorder="0" applyAlignment="0" applyProtection="0"/>
    <xf numFmtId="0" fontId="37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6" applyNumberFormat="0" applyFon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0" fillId="0" borderId="8" applyNumberFormat="0" applyFill="0" applyAlignment="0" applyProtection="0"/>
    <xf numFmtId="0" fontId="42" fillId="0" borderId="9" applyNumberFormat="0" applyFont="0" applyFill="0" applyAlignment="0" applyProtection="0"/>
    <xf numFmtId="197" fontId="43" fillId="0" borderId="10" applyNumberFormat="0" applyProtection="0">
      <alignment horizontal="right" vertical="center"/>
    </xf>
    <xf numFmtId="197" fontId="44" fillId="0" borderId="11" applyNumberFormat="0" applyProtection="0">
      <alignment horizontal="right" vertical="center"/>
    </xf>
    <xf numFmtId="0" fontId="44" fillId="19" borderId="9" applyNumberFormat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0" fontId="46" fillId="0" borderId="12" applyNumberFormat="0" applyFill="0" applyBorder="0" applyAlignment="0" applyProtection="0"/>
    <xf numFmtId="0" fontId="46" fillId="20" borderId="11" applyNumberFormat="0" applyAlignment="0">
      <protection locked="0"/>
    </xf>
    <xf numFmtId="0" fontId="46" fillId="20" borderId="11" applyNumberFormat="0" applyAlignment="0">
      <protection locked="0"/>
    </xf>
    <xf numFmtId="197" fontId="47" fillId="20" borderId="10" applyNumberFormat="0" applyBorder="0">
      <alignment horizontal="right" vertical="center"/>
      <protection locked="0"/>
    </xf>
    <xf numFmtId="197" fontId="48" fillId="20" borderId="11" applyNumberFormat="0" applyBorder="0">
      <alignment horizontal="right" vertical="center"/>
      <protection locked="0"/>
    </xf>
    <xf numFmtId="0" fontId="46" fillId="20" borderId="11" applyNumberFormat="0" applyAlignment="0" applyProtection="0"/>
    <xf numFmtId="197" fontId="48" fillId="20" borderId="11" applyNumberFormat="0" applyProtection="0">
      <alignment horizontal="right" vertical="center"/>
    </xf>
    <xf numFmtId="0" fontId="49" fillId="0" borderId="12" applyNumberFormat="0" applyBorder="0" applyAlignment="0" applyProtection="0"/>
    <xf numFmtId="0" fontId="42" fillId="0" borderId="13" applyNumberFormat="0" applyFont="0" applyFill="0" applyAlignment="0" applyProtection="0"/>
    <xf numFmtId="197" fontId="50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3" borderId="14" applyNumberFormat="0" applyBorder="0" applyAlignment="0" applyProtection="0"/>
    <xf numFmtId="197" fontId="52" fillId="21" borderId="14" applyNumberFormat="0" applyBorder="0" applyAlignment="0" applyProtection="0"/>
    <xf numFmtId="197" fontId="52" fillId="22" borderId="14" applyNumberFormat="0" applyBorder="0" applyAlignment="0" applyProtection="0"/>
    <xf numFmtId="197" fontId="52" fillId="24" borderId="14" applyNumberFormat="0" applyBorder="0" applyAlignment="0" applyProtection="0"/>
    <xf numFmtId="197" fontId="53" fillId="25" borderId="14" applyNumberFormat="0" applyBorder="0" applyAlignment="0" applyProtection="0"/>
    <xf numFmtId="197" fontId="53" fillId="26" borderId="14" applyNumberFormat="0" applyBorder="0" applyAlignment="0" applyProtection="0"/>
    <xf numFmtId="197" fontId="53" fillId="26" borderId="14" applyNumberFormat="0" applyBorder="0" applyAlignment="0" applyProtection="0"/>
    <xf numFmtId="197" fontId="43" fillId="0" borderId="10" applyNumberFormat="0" applyFill="0" applyBorder="0" applyAlignment="0" applyProtection="0"/>
    <xf numFmtId="197" fontId="43" fillId="27" borderId="9" applyNumberFormat="0" applyAlignment="0" applyProtection="0"/>
    <xf numFmtId="0" fontId="45" fillId="28" borderId="9" applyNumberFormat="0" applyAlignment="0" applyProtection="0"/>
    <xf numFmtId="0" fontId="45" fillId="28" borderId="9" applyNumberFormat="0" applyAlignment="0" applyProtection="0"/>
    <xf numFmtId="0" fontId="45" fillId="19" borderId="9" applyNumberFormat="0" applyAlignment="0" applyProtection="0"/>
    <xf numFmtId="0" fontId="45" fillId="20" borderId="9" applyNumberFormat="0" applyAlignment="0" applyProtection="0"/>
    <xf numFmtId="0" fontId="45" fillId="20" borderId="11" applyNumberFormat="0" applyAlignment="0" applyProtection="0"/>
    <xf numFmtId="197" fontId="43" fillId="20" borderId="10" applyNumberFormat="0" applyBorder="0">
      <alignment horizontal="right" vertical="center"/>
      <protection locked="0"/>
    </xf>
    <xf numFmtId="197" fontId="44" fillId="20" borderId="11" applyNumberFormat="0" applyBorder="0">
      <alignment horizontal="right" vertical="center"/>
      <protection locked="0"/>
    </xf>
    <xf numFmtId="197" fontId="43" fillId="27" borderId="9" applyNumberFormat="0" applyAlignment="0" applyProtection="0"/>
    <xf numFmtId="0" fontId="44" fillId="19" borderId="11" applyNumberFormat="0" applyAlignment="0" applyProtection="0"/>
    <xf numFmtId="197" fontId="43" fillId="0" borderId="10" applyNumberFormat="0" applyFill="0" applyBorder="0" applyAlignment="0" applyProtection="0"/>
    <xf numFmtId="0" fontId="45" fillId="20" borderId="11" applyNumberFormat="0" applyAlignment="0" applyProtection="0"/>
    <xf numFmtId="197" fontId="44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7" borderId="11" applyNumberFormat="0" applyAlignment="0" applyProtection="0"/>
    <xf numFmtId="0" fontId="29" fillId="29" borderId="11" applyNumberFormat="0" applyAlignment="0" applyProtection="0"/>
    <xf numFmtId="0" fontId="28" fillId="29" borderId="15" applyNumberFormat="0" applyAlignment="0" applyProtection="0"/>
    <xf numFmtId="0" fontId="3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8" borderId="17" xfId="0" applyFont="1" applyFill="1" applyBorder="1" applyAlignment="1">
      <alignment/>
    </xf>
    <xf numFmtId="0" fontId="14" fillId="8" borderId="6" xfId="0" applyFont="1" applyFill="1" applyBorder="1" applyAlignment="1">
      <alignment horizontal="center"/>
    </xf>
    <xf numFmtId="0" fontId="14" fillId="8" borderId="6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" fontId="15" fillId="0" borderId="6" xfId="0" applyNumberFormat="1" applyFont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8" borderId="18" xfId="0" applyFont="1" applyFill="1" applyBorder="1" applyAlignment="1">
      <alignment/>
    </xf>
    <xf numFmtId="2" fontId="14" fillId="8" borderId="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4" fillId="10" borderId="6" xfId="0" applyNumberFormat="1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81" fontId="6" fillId="4" borderId="6" xfId="0" applyNumberFormat="1" applyFont="1" applyFill="1" applyBorder="1" applyAlignment="1">
      <alignment horizontal="right"/>
    </xf>
    <xf numFmtId="0" fontId="17" fillId="4" borderId="22" xfId="0" applyNumberFormat="1" applyFont="1" applyFill="1" applyBorder="1" applyAlignment="1">
      <alignment horizontal="right"/>
    </xf>
    <xf numFmtId="181" fontId="14" fillId="4" borderId="23" xfId="0" applyNumberFormat="1" applyFont="1" applyFill="1" applyBorder="1" applyAlignment="1">
      <alignment horizontal="right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18</xdr:row>
      <xdr:rowOff>104775</xdr:rowOff>
    </xdr:from>
    <xdr:to>
      <xdr:col>1</xdr:col>
      <xdr:colOff>38100</xdr:colOff>
      <xdr:row>24</xdr:row>
      <xdr:rowOff>47625</xdr:rowOff>
    </xdr:to>
    <xdr:pic>
      <xdr:nvPicPr>
        <xdr:cNvPr id="82" name="Picture 82" descr="AK6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36232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76200</xdr:rowOff>
    </xdr:from>
    <xdr:to>
      <xdr:col>6</xdr:col>
      <xdr:colOff>228600</xdr:colOff>
      <xdr:row>25</xdr:row>
      <xdr:rowOff>19050</xdr:rowOff>
    </xdr:to>
    <xdr:pic>
      <xdr:nvPicPr>
        <xdr:cNvPr id="83" name="Picture 84" descr="Poklop 600x900, pojezný osobními aut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3333750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57150</xdr:rowOff>
    </xdr:from>
    <xdr:to>
      <xdr:col>1</xdr:col>
      <xdr:colOff>1466850</xdr:colOff>
      <xdr:row>24</xdr:row>
      <xdr:rowOff>0</xdr:rowOff>
    </xdr:to>
    <xdr:pic>
      <xdr:nvPicPr>
        <xdr:cNvPr id="84" name="Picture 85" descr="Poklop 600x6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3476625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1076325</xdr:colOff>
      <xdr:row>31</xdr:row>
      <xdr:rowOff>95250</xdr:rowOff>
    </xdr:to>
    <xdr:pic>
      <xdr:nvPicPr>
        <xdr:cNvPr id="85" name="Picture 87" descr="Výsledek obrázku pro poklop hermeloc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76250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46</xdr:row>
      <xdr:rowOff>0</xdr:rowOff>
    </xdr:from>
    <xdr:ext cx="295275" cy="314325"/>
    <xdr:sp>
      <xdr:nvSpPr>
        <xdr:cNvPr id="86" name="AutoShape 88" descr="Výsledek obrázku pro poklopy aludeck"/>
        <xdr:cNvSpPr>
          <a:spLocks noChangeAspect="1"/>
        </xdr:cNvSpPr>
      </xdr:nvSpPr>
      <xdr:spPr>
        <a:xfrm>
          <a:off x="0" y="79914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43</xdr:row>
      <xdr:rowOff>85725</xdr:rowOff>
    </xdr:from>
    <xdr:to>
      <xdr:col>0</xdr:col>
      <xdr:colOff>1095375</xdr:colOff>
      <xdr:row>47</xdr:row>
      <xdr:rowOff>142875</xdr:rowOff>
    </xdr:to>
    <xdr:pic>
      <xdr:nvPicPr>
        <xdr:cNvPr id="87" name="Picture 89" descr="Výsledek obrázku pro poklopy aludec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759142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18</xdr:row>
      <xdr:rowOff>95250</xdr:rowOff>
    </xdr:from>
    <xdr:to>
      <xdr:col>3</xdr:col>
      <xdr:colOff>47625</xdr:colOff>
      <xdr:row>24</xdr:row>
      <xdr:rowOff>114300</xdr:rowOff>
    </xdr:to>
    <xdr:pic>
      <xdr:nvPicPr>
        <xdr:cNvPr id="88" name="Picture 90" descr="KB125600900W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9925" y="3352800"/>
          <a:ext cx="155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89" name="WordArt 91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0" name="WordArt 92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1" name="WordArt 93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2" name="WordArt 94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3" name="WordArt 95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4" name="WordArt 96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5" name="WordArt 97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6" name="WordArt 98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7" name="WordArt 99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8" name="WordArt 100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9" name="WordArt 101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00" name="WordArt 102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01" name="WordArt 103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2" name="WordArt 104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3" name="WordArt 105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4" name="WordArt 106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5" name="WordArt 107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6" name="WordArt 108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7" name="WordArt 109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8" name="WordArt 110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09" name="WordArt 111"/>
        <xdr:cNvSpPr>
          <a:spLocks/>
        </xdr:cNvSpPr>
      </xdr:nvSpPr>
      <xdr:spPr>
        <a:xfrm>
          <a:off x="5591175" y="771525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85725</xdr:rowOff>
    </xdr:from>
    <xdr:to>
      <xdr:col>6</xdr:col>
      <xdr:colOff>704850</xdr:colOff>
      <xdr:row>7</xdr:row>
      <xdr:rowOff>0</xdr:rowOff>
    </xdr:to>
    <xdr:sp>
      <xdr:nvSpPr>
        <xdr:cNvPr id="110" name="WordArt 112"/>
        <xdr:cNvSpPr>
          <a:spLocks/>
        </xdr:cNvSpPr>
      </xdr:nvSpPr>
      <xdr:spPr>
        <a:xfrm>
          <a:off x="5591175" y="971550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G69"/>
  <sheetViews>
    <sheetView tabSelected="1" view="pageBreakPreview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46</v>
      </c>
      <c r="C1" s="1"/>
      <c r="D1" s="1"/>
      <c r="E1" s="1"/>
      <c r="F1" s="1"/>
      <c r="G1" s="3" t="s">
        <v>52</v>
      </c>
    </row>
    <row r="2" spans="1:7" ht="12.75">
      <c r="A2" s="1"/>
      <c r="B2" s="4" t="s">
        <v>51</v>
      </c>
      <c r="C2" s="1"/>
      <c r="D2" s="1"/>
      <c r="E2" s="1"/>
      <c r="F2" s="1"/>
      <c r="G2" s="5" t="s">
        <v>0</v>
      </c>
    </row>
    <row r="3" spans="1:7" ht="12.75">
      <c r="A3" s="1"/>
      <c r="B3" s="6" t="s">
        <v>1</v>
      </c>
      <c r="C3" s="1"/>
      <c r="D3" s="1"/>
      <c r="E3" s="1"/>
      <c r="F3" s="1"/>
      <c r="G3" s="7" t="s">
        <v>2</v>
      </c>
    </row>
    <row r="4" spans="1:7" ht="15.75">
      <c r="A4" s="8" t="s">
        <v>3</v>
      </c>
      <c r="B4" s="9"/>
      <c r="C4" s="10"/>
      <c r="D4" s="9"/>
      <c r="E4" s="11" t="s">
        <v>4</v>
      </c>
      <c r="F4" s="11"/>
      <c r="G4" s="12">
        <v>0</v>
      </c>
    </row>
    <row r="5" spans="1:7" ht="15.75">
      <c r="A5" s="8" t="s">
        <v>5</v>
      </c>
      <c r="B5" s="9"/>
      <c r="C5" s="10"/>
      <c r="D5" s="9"/>
      <c r="E5" s="11" t="s">
        <v>6</v>
      </c>
      <c r="F5" s="11"/>
      <c r="G5" s="12">
        <v>0</v>
      </c>
    </row>
    <row r="6" spans="1:7" ht="15.75">
      <c r="A6" s="8" t="s">
        <v>7</v>
      </c>
      <c r="B6" s="9"/>
      <c r="C6" s="10"/>
      <c r="D6" s="9"/>
      <c r="E6" s="11" t="s">
        <v>8</v>
      </c>
      <c r="F6" s="11"/>
      <c r="G6" s="12">
        <v>0</v>
      </c>
    </row>
    <row r="7" spans="1:7" ht="12.75">
      <c r="A7" s="13"/>
      <c r="B7" s="14"/>
      <c r="C7" s="15"/>
      <c r="D7" s="14"/>
      <c r="E7" s="16"/>
      <c r="F7" s="16"/>
      <c r="G7" s="17"/>
    </row>
    <row r="8" spans="1:7" ht="12.75">
      <c r="A8" s="13"/>
      <c r="B8" s="14"/>
      <c r="C8" s="15"/>
      <c r="D8" s="14"/>
      <c r="E8" s="16"/>
      <c r="F8" s="57" t="s">
        <v>47</v>
      </c>
      <c r="G8" s="58">
        <f>SUM(G10:G53)</f>
        <v>0</v>
      </c>
    </row>
    <row r="9" spans="1:7" ht="12.75">
      <c r="A9" s="18"/>
      <c r="B9" s="19" t="s">
        <v>9</v>
      </c>
      <c r="C9" s="19" t="s">
        <v>10</v>
      </c>
      <c r="D9" s="19" t="s">
        <v>11</v>
      </c>
      <c r="E9" s="20"/>
      <c r="F9" s="53" t="s">
        <v>48</v>
      </c>
      <c r="G9" s="54" t="s">
        <v>49</v>
      </c>
    </row>
    <row r="10" spans="1:7" ht="15">
      <c r="A10" s="21"/>
      <c r="B10" s="22" t="s">
        <v>12</v>
      </c>
      <c r="C10" s="23">
        <v>2145</v>
      </c>
      <c r="D10" s="24">
        <f aca="true" t="shared" si="0" ref="D10:D18">((100-$G$4)/100)*C10</f>
        <v>2145</v>
      </c>
      <c r="E10" s="25" t="s">
        <v>13</v>
      </c>
      <c r="F10" s="55"/>
      <c r="G10" s="56">
        <f>F10*D10</f>
        <v>0</v>
      </c>
    </row>
    <row r="11" spans="1:7" ht="15">
      <c r="A11" s="21"/>
      <c r="B11" s="22" t="s">
        <v>14</v>
      </c>
      <c r="C11" s="23">
        <v>3305</v>
      </c>
      <c r="D11" s="24">
        <f t="shared" si="0"/>
        <v>3305</v>
      </c>
      <c r="E11" s="25" t="s">
        <v>13</v>
      </c>
      <c r="F11" s="55"/>
      <c r="G11" s="56">
        <f>F11*D11</f>
        <v>0</v>
      </c>
    </row>
    <row r="12" spans="1:7" ht="15">
      <c r="A12" s="21"/>
      <c r="B12" s="27" t="s">
        <v>15</v>
      </c>
      <c r="C12" s="23">
        <v>2200</v>
      </c>
      <c r="D12" s="24">
        <f t="shared" si="0"/>
        <v>2200</v>
      </c>
      <c r="E12" s="25" t="s">
        <v>13</v>
      </c>
      <c r="F12" s="55"/>
      <c r="G12" s="56">
        <f aca="true" t="shared" si="1" ref="G12:G18">F12*D12</f>
        <v>0</v>
      </c>
    </row>
    <row r="13" spans="1:7" ht="15">
      <c r="A13" s="21"/>
      <c r="B13" s="27" t="s">
        <v>16</v>
      </c>
      <c r="C13" s="23">
        <v>4130</v>
      </c>
      <c r="D13" s="24">
        <f t="shared" si="0"/>
        <v>4130</v>
      </c>
      <c r="E13" s="25"/>
      <c r="F13" s="55"/>
      <c r="G13" s="56">
        <f t="shared" si="1"/>
        <v>0</v>
      </c>
    </row>
    <row r="14" spans="1:7" ht="15">
      <c r="A14" s="21"/>
      <c r="B14" s="27" t="s">
        <v>17</v>
      </c>
      <c r="C14" s="23">
        <v>3635</v>
      </c>
      <c r="D14" s="24">
        <f t="shared" si="0"/>
        <v>3635</v>
      </c>
      <c r="E14" s="25" t="s">
        <v>13</v>
      </c>
      <c r="F14" s="55"/>
      <c r="G14" s="56">
        <f t="shared" si="1"/>
        <v>0</v>
      </c>
    </row>
    <row r="15" spans="1:7" ht="15">
      <c r="A15" s="21"/>
      <c r="B15" s="27" t="s">
        <v>18</v>
      </c>
      <c r="C15" s="23">
        <v>5450</v>
      </c>
      <c r="D15" s="24">
        <f t="shared" si="0"/>
        <v>5450</v>
      </c>
      <c r="E15" s="25"/>
      <c r="F15" s="55"/>
      <c r="G15" s="56">
        <f t="shared" si="1"/>
        <v>0</v>
      </c>
    </row>
    <row r="16" spans="1:7" ht="15">
      <c r="A16" s="21"/>
      <c r="B16" s="27" t="s">
        <v>50</v>
      </c>
      <c r="C16" s="23">
        <v>7980</v>
      </c>
      <c r="D16" s="24">
        <f t="shared" si="0"/>
        <v>7980</v>
      </c>
      <c r="E16" s="25" t="s">
        <v>13</v>
      </c>
      <c r="F16" s="55"/>
      <c r="G16" s="56">
        <f t="shared" si="1"/>
        <v>0</v>
      </c>
    </row>
    <row r="17" spans="1:7" ht="15">
      <c r="A17" s="21"/>
      <c r="B17" s="27" t="s">
        <v>19</v>
      </c>
      <c r="C17" s="23">
        <v>9750</v>
      </c>
      <c r="D17" s="24">
        <f t="shared" si="0"/>
        <v>9750</v>
      </c>
      <c r="E17" s="25" t="s">
        <v>13</v>
      </c>
      <c r="F17" s="55"/>
      <c r="G17" s="56">
        <f t="shared" si="1"/>
        <v>0</v>
      </c>
    </row>
    <row r="18" spans="1:7" ht="12.75">
      <c r="A18" s="21"/>
      <c r="B18" s="27" t="s">
        <v>20</v>
      </c>
      <c r="C18" s="23">
        <v>15690</v>
      </c>
      <c r="D18" s="24">
        <f t="shared" si="0"/>
        <v>15690</v>
      </c>
      <c r="E18" s="26"/>
      <c r="F18" s="55"/>
      <c r="G18" s="56">
        <f t="shared" si="1"/>
        <v>0</v>
      </c>
    </row>
    <row r="19" spans="1:7" ht="12.75">
      <c r="A19" s="28"/>
      <c r="B19" s="29"/>
      <c r="C19" s="30"/>
      <c r="D19" s="30"/>
      <c r="E19" s="31"/>
      <c r="F19" s="31"/>
      <c r="G19" s="32"/>
    </row>
    <row r="20" spans="1:7" ht="12.75">
      <c r="A20" s="28"/>
      <c r="B20" s="33"/>
      <c r="C20" s="34"/>
      <c r="D20" s="34"/>
      <c r="E20" s="35"/>
      <c r="F20" s="35"/>
      <c r="G20" s="36"/>
    </row>
    <row r="21" spans="1:7" ht="12.75">
      <c r="A21" s="28"/>
      <c r="B21" s="33"/>
      <c r="C21" s="34"/>
      <c r="D21" s="34"/>
      <c r="E21" s="35"/>
      <c r="F21" s="35"/>
      <c r="G21" s="36"/>
    </row>
    <row r="22" spans="1:7" ht="12.75">
      <c r="A22" s="28"/>
      <c r="B22" s="33"/>
      <c r="C22" s="34"/>
      <c r="D22" s="34"/>
      <c r="E22" s="35"/>
      <c r="F22" s="35"/>
      <c r="G22" s="36"/>
    </row>
    <row r="23" spans="1:7" ht="12.75">
      <c r="A23" s="28"/>
      <c r="C23" s="34"/>
      <c r="D23" s="34"/>
      <c r="E23" s="35"/>
      <c r="F23" s="35"/>
      <c r="G23" s="36"/>
    </row>
    <row r="24" spans="1:7" ht="12.75">
      <c r="A24" s="28"/>
      <c r="B24" s="33"/>
      <c r="C24" s="34"/>
      <c r="D24" s="34"/>
      <c r="E24" s="35"/>
      <c r="F24" s="35"/>
      <c r="G24" s="36"/>
    </row>
    <row r="25" spans="1:7" ht="12.75">
      <c r="A25" s="28"/>
      <c r="B25" s="33"/>
      <c r="C25" s="34"/>
      <c r="D25" s="34"/>
      <c r="E25" s="35"/>
      <c r="F25" s="35"/>
      <c r="G25" s="36"/>
    </row>
    <row r="26" spans="1:7" ht="12.75">
      <c r="A26" s="28"/>
      <c r="B26" s="37"/>
      <c r="C26" s="38"/>
      <c r="D26" s="38"/>
      <c r="E26" s="39"/>
      <c r="F26" s="39"/>
      <c r="G26" s="40"/>
    </row>
    <row r="27" spans="1:7" ht="12.75">
      <c r="A27" s="41"/>
      <c r="B27" s="19"/>
      <c r="C27" s="19" t="s">
        <v>10</v>
      </c>
      <c r="D27" s="42" t="s">
        <v>11</v>
      </c>
      <c r="E27" s="20"/>
      <c r="F27" s="20"/>
      <c r="G27" s="20"/>
    </row>
    <row r="28" spans="1:7" ht="12.75">
      <c r="A28" s="43"/>
      <c r="B28" s="44" t="s">
        <v>21</v>
      </c>
      <c r="C28" s="23">
        <v>3000</v>
      </c>
      <c r="D28" s="24">
        <f aca="true" t="shared" si="2" ref="D28:D42">((100-$G$5)/100)*C28</f>
        <v>3000</v>
      </c>
      <c r="E28" s="45"/>
      <c r="F28" s="55"/>
      <c r="G28" s="56">
        <f aca="true" t="shared" si="3" ref="G28:G42">F28*D28</f>
        <v>0</v>
      </c>
    </row>
    <row r="29" spans="1:7" ht="15">
      <c r="A29" s="43"/>
      <c r="B29" s="44" t="s">
        <v>22</v>
      </c>
      <c r="C29" s="23">
        <v>3930</v>
      </c>
      <c r="D29" s="24">
        <f t="shared" si="2"/>
        <v>3930</v>
      </c>
      <c r="E29" s="25" t="s">
        <v>13</v>
      </c>
      <c r="F29" s="55"/>
      <c r="G29" s="56">
        <f t="shared" si="3"/>
        <v>0</v>
      </c>
    </row>
    <row r="30" spans="1:7" ht="15">
      <c r="A30" s="43"/>
      <c r="B30" s="44" t="s">
        <v>23</v>
      </c>
      <c r="C30" s="23">
        <v>5750</v>
      </c>
      <c r="D30" s="24">
        <f t="shared" si="2"/>
        <v>5750</v>
      </c>
      <c r="E30" s="25" t="s">
        <v>13</v>
      </c>
      <c r="F30" s="55"/>
      <c r="G30" s="56">
        <f t="shared" si="3"/>
        <v>0</v>
      </c>
    </row>
    <row r="31" spans="1:7" ht="15">
      <c r="A31" s="43"/>
      <c r="B31" s="44" t="s">
        <v>24</v>
      </c>
      <c r="C31" s="23">
        <v>8770</v>
      </c>
      <c r="D31" s="24">
        <f t="shared" si="2"/>
        <v>8770</v>
      </c>
      <c r="E31" s="25" t="s">
        <v>13</v>
      </c>
      <c r="F31" s="55"/>
      <c r="G31" s="56">
        <f t="shared" si="3"/>
        <v>0</v>
      </c>
    </row>
    <row r="32" spans="1:7" ht="12.75">
      <c r="A32" s="43"/>
      <c r="B32" s="44" t="s">
        <v>25</v>
      </c>
      <c r="C32" s="23">
        <v>16470</v>
      </c>
      <c r="D32" s="24">
        <f t="shared" si="2"/>
        <v>16470</v>
      </c>
      <c r="E32" s="45"/>
      <c r="F32" s="55"/>
      <c r="G32" s="56">
        <f t="shared" si="3"/>
        <v>0</v>
      </c>
    </row>
    <row r="33" spans="1:7" ht="12.75">
      <c r="A33" s="43"/>
      <c r="B33" s="44" t="s">
        <v>26</v>
      </c>
      <c r="C33" s="23">
        <v>10070</v>
      </c>
      <c r="D33" s="24">
        <f t="shared" si="2"/>
        <v>10070</v>
      </c>
      <c r="E33" s="45"/>
      <c r="F33" s="55"/>
      <c r="G33" s="56">
        <f t="shared" si="3"/>
        <v>0</v>
      </c>
    </row>
    <row r="34" spans="1:7" ht="12.75">
      <c r="A34" s="43"/>
      <c r="B34" s="44" t="s">
        <v>27</v>
      </c>
      <c r="C34" s="23">
        <v>17480</v>
      </c>
      <c r="D34" s="24">
        <f t="shared" si="2"/>
        <v>17480</v>
      </c>
      <c r="E34" s="45"/>
      <c r="F34" s="55"/>
      <c r="G34" s="56">
        <f t="shared" si="3"/>
        <v>0</v>
      </c>
    </row>
    <row r="35" spans="1:7" ht="12.75">
      <c r="A35" s="43"/>
      <c r="B35" s="44" t="s">
        <v>28</v>
      </c>
      <c r="C35" s="23">
        <v>255</v>
      </c>
      <c r="D35" s="24">
        <f t="shared" si="2"/>
        <v>255</v>
      </c>
      <c r="E35" s="45"/>
      <c r="F35" s="55"/>
      <c r="G35" s="56">
        <f t="shared" si="3"/>
        <v>0</v>
      </c>
    </row>
    <row r="36" spans="1:7" ht="15">
      <c r="A36" s="43"/>
      <c r="B36" s="44" t="s">
        <v>29</v>
      </c>
      <c r="C36" s="23">
        <v>310</v>
      </c>
      <c r="D36" s="24">
        <f t="shared" si="2"/>
        <v>310</v>
      </c>
      <c r="E36" s="25" t="s">
        <v>13</v>
      </c>
      <c r="F36" s="55"/>
      <c r="G36" s="56">
        <f t="shared" si="3"/>
        <v>0</v>
      </c>
    </row>
    <row r="37" spans="1:7" ht="15">
      <c r="A37" s="43"/>
      <c r="B37" s="44" t="s">
        <v>30</v>
      </c>
      <c r="C37" s="23">
        <v>360</v>
      </c>
      <c r="D37" s="24">
        <f t="shared" si="2"/>
        <v>360</v>
      </c>
      <c r="E37" s="25" t="s">
        <v>13</v>
      </c>
      <c r="F37" s="55"/>
      <c r="G37" s="56">
        <f t="shared" si="3"/>
        <v>0</v>
      </c>
    </row>
    <row r="38" spans="1:7" ht="15">
      <c r="A38" s="43"/>
      <c r="B38" s="44" t="s">
        <v>31</v>
      </c>
      <c r="C38" s="23">
        <v>410</v>
      </c>
      <c r="D38" s="24">
        <f t="shared" si="2"/>
        <v>410</v>
      </c>
      <c r="E38" s="25" t="s">
        <v>13</v>
      </c>
      <c r="F38" s="55"/>
      <c r="G38" s="56">
        <f t="shared" si="3"/>
        <v>0</v>
      </c>
    </row>
    <row r="39" spans="1:7" ht="12.75">
      <c r="A39" s="43"/>
      <c r="B39" s="44" t="s">
        <v>32</v>
      </c>
      <c r="C39" s="23">
        <v>475</v>
      </c>
      <c r="D39" s="24">
        <f t="shared" si="2"/>
        <v>475</v>
      </c>
      <c r="E39" s="45"/>
      <c r="F39" s="55"/>
      <c r="G39" s="56">
        <f t="shared" si="3"/>
        <v>0</v>
      </c>
    </row>
    <row r="40" spans="1:7" ht="12.75">
      <c r="A40" s="43"/>
      <c r="B40" s="44" t="s">
        <v>33</v>
      </c>
      <c r="C40" s="23">
        <v>410</v>
      </c>
      <c r="D40" s="24">
        <f t="shared" si="2"/>
        <v>410</v>
      </c>
      <c r="E40" s="45"/>
      <c r="F40" s="55"/>
      <c r="G40" s="56">
        <f t="shared" si="3"/>
        <v>0</v>
      </c>
    </row>
    <row r="41" spans="1:7" ht="12.75">
      <c r="A41" s="43"/>
      <c r="B41" s="44" t="s">
        <v>34</v>
      </c>
      <c r="C41" s="23">
        <v>410</v>
      </c>
      <c r="D41" s="24">
        <f t="shared" si="2"/>
        <v>410</v>
      </c>
      <c r="E41" s="45"/>
      <c r="F41" s="55"/>
      <c r="G41" s="56">
        <f t="shared" si="3"/>
        <v>0</v>
      </c>
    </row>
    <row r="42" spans="1:7" ht="15">
      <c r="A42" s="43"/>
      <c r="B42" s="22" t="s">
        <v>35</v>
      </c>
      <c r="C42" s="23">
        <v>95</v>
      </c>
      <c r="D42" s="24">
        <f t="shared" si="2"/>
        <v>95</v>
      </c>
      <c r="E42" s="25" t="s">
        <v>13</v>
      </c>
      <c r="F42" s="55"/>
      <c r="G42" s="56">
        <f t="shared" si="3"/>
        <v>0</v>
      </c>
    </row>
    <row r="43" spans="1:7" ht="12.75">
      <c r="A43" s="41"/>
      <c r="B43" s="19"/>
      <c r="C43" s="19" t="s">
        <v>10</v>
      </c>
      <c r="D43" s="42" t="s">
        <v>11</v>
      </c>
      <c r="E43" s="20"/>
      <c r="F43" s="20"/>
      <c r="G43" s="20"/>
    </row>
    <row r="44" spans="1:7" ht="12.75">
      <c r="A44" s="43"/>
      <c r="B44" s="46" t="s">
        <v>36</v>
      </c>
      <c r="C44" s="23">
        <v>3982</v>
      </c>
      <c r="D44" s="24">
        <f aca="true" t="shared" si="4" ref="D44:D53">((100-$G$6)/100)*C44</f>
        <v>3982</v>
      </c>
      <c r="E44" s="45"/>
      <c r="F44" s="55"/>
      <c r="G44" s="56">
        <f>F44*D44</f>
        <v>0</v>
      </c>
    </row>
    <row r="45" spans="1:7" ht="12.75">
      <c r="A45" s="43"/>
      <c r="B45" s="46" t="s">
        <v>37</v>
      </c>
      <c r="C45" s="23">
        <v>4637</v>
      </c>
      <c r="D45" s="24">
        <f t="shared" si="4"/>
        <v>4637</v>
      </c>
      <c r="E45" s="45"/>
      <c r="F45" s="55"/>
      <c r="G45" s="56">
        <f aca="true" t="shared" si="5" ref="G45:G53">F45*D45</f>
        <v>0</v>
      </c>
    </row>
    <row r="46" spans="1:7" ht="12.75">
      <c r="A46" s="43"/>
      <c r="B46" s="46" t="s">
        <v>38</v>
      </c>
      <c r="C46" s="23">
        <v>5015</v>
      </c>
      <c r="D46" s="24">
        <f t="shared" si="4"/>
        <v>5015</v>
      </c>
      <c r="E46" s="45"/>
      <c r="F46" s="55"/>
      <c r="G46" s="56">
        <f t="shared" si="5"/>
        <v>0</v>
      </c>
    </row>
    <row r="47" spans="1:7" ht="15">
      <c r="A47" s="47"/>
      <c r="B47" s="46" t="s">
        <v>39</v>
      </c>
      <c r="C47" s="23">
        <v>5549</v>
      </c>
      <c r="D47" s="24">
        <f t="shared" si="4"/>
        <v>5549</v>
      </c>
      <c r="E47" s="25" t="s">
        <v>13</v>
      </c>
      <c r="F47" s="55"/>
      <c r="G47" s="56">
        <f t="shared" si="5"/>
        <v>0</v>
      </c>
    </row>
    <row r="48" spans="1:7" ht="12.75">
      <c r="A48" s="43"/>
      <c r="B48" s="46" t="s">
        <v>40</v>
      </c>
      <c r="C48" s="23">
        <v>6678</v>
      </c>
      <c r="D48" s="24">
        <f t="shared" si="4"/>
        <v>6678</v>
      </c>
      <c r="E48" s="45"/>
      <c r="F48" s="55"/>
      <c r="G48" s="56">
        <f t="shared" si="5"/>
        <v>0</v>
      </c>
    </row>
    <row r="49" spans="1:7" ht="12.75">
      <c r="A49" s="43"/>
      <c r="B49" s="46" t="s">
        <v>41</v>
      </c>
      <c r="C49" s="23">
        <v>6048</v>
      </c>
      <c r="D49" s="24">
        <f t="shared" si="4"/>
        <v>6048</v>
      </c>
      <c r="E49" s="45"/>
      <c r="F49" s="55"/>
      <c r="G49" s="56">
        <f t="shared" si="5"/>
        <v>0</v>
      </c>
    </row>
    <row r="50" spans="1:7" ht="12.75">
      <c r="A50" s="43"/>
      <c r="B50" s="46" t="s">
        <v>42</v>
      </c>
      <c r="C50" s="23">
        <v>6855</v>
      </c>
      <c r="D50" s="24">
        <f t="shared" si="4"/>
        <v>6855</v>
      </c>
      <c r="E50" s="45"/>
      <c r="F50" s="55"/>
      <c r="G50" s="56">
        <f t="shared" si="5"/>
        <v>0</v>
      </c>
    </row>
    <row r="51" spans="1:7" ht="12.75">
      <c r="A51" s="43"/>
      <c r="B51" s="46" t="s">
        <v>43</v>
      </c>
      <c r="C51" s="23">
        <v>7510</v>
      </c>
      <c r="D51" s="24">
        <f t="shared" si="4"/>
        <v>7510</v>
      </c>
      <c r="E51" s="45"/>
      <c r="F51" s="55"/>
      <c r="G51" s="56">
        <f t="shared" si="5"/>
        <v>0</v>
      </c>
    </row>
    <row r="52" spans="1:7" ht="12.75">
      <c r="A52" s="43"/>
      <c r="B52" s="46" t="s">
        <v>44</v>
      </c>
      <c r="C52" s="23">
        <v>7737</v>
      </c>
      <c r="D52" s="24">
        <f t="shared" si="4"/>
        <v>7737</v>
      </c>
      <c r="E52" s="45"/>
      <c r="F52" s="55"/>
      <c r="G52" s="56">
        <f t="shared" si="5"/>
        <v>0</v>
      </c>
    </row>
    <row r="53" spans="1:7" ht="12.75">
      <c r="A53" s="48"/>
      <c r="B53" s="46" t="s">
        <v>45</v>
      </c>
      <c r="C53" s="23">
        <v>8190</v>
      </c>
      <c r="D53" s="24">
        <f t="shared" si="4"/>
        <v>8190</v>
      </c>
      <c r="E53" s="45"/>
      <c r="F53" s="55"/>
      <c r="G53" s="56">
        <f t="shared" si="5"/>
        <v>0</v>
      </c>
    </row>
    <row r="54" spans="1:7" ht="12.75">
      <c r="A54" s="49"/>
      <c r="B54" s="50"/>
      <c r="C54" s="51"/>
      <c r="D54" s="52"/>
      <c r="E54" s="49"/>
      <c r="F54" s="49"/>
      <c r="G54" s="49"/>
    </row>
    <row r="55" spans="1:7" ht="12.75">
      <c r="A55" s="49"/>
      <c r="B55" s="50"/>
      <c r="C55" s="51"/>
      <c r="D55" s="52"/>
      <c r="E55" s="49"/>
      <c r="F55" s="49"/>
      <c r="G55" s="49"/>
    </row>
    <row r="56" spans="1:7" ht="12.75">
      <c r="A56" s="49"/>
      <c r="B56" s="50"/>
      <c r="C56" s="51"/>
      <c r="D56" s="52"/>
      <c r="E56" s="49"/>
      <c r="F56" s="49"/>
      <c r="G56" s="49"/>
    </row>
    <row r="57" spans="1:7" ht="12.75">
      <c r="A57" s="49"/>
      <c r="B57" s="50"/>
      <c r="C57" s="51"/>
      <c r="D57" s="52"/>
      <c r="E57" s="49"/>
      <c r="F57" s="49"/>
      <c r="G57" s="49"/>
    </row>
    <row r="58" spans="1:7" ht="12.75">
      <c r="A58" s="49"/>
      <c r="B58" s="50"/>
      <c r="C58" s="51"/>
      <c r="D58" s="52"/>
      <c r="E58" s="49"/>
      <c r="F58" s="49"/>
      <c r="G58" s="49"/>
    </row>
    <row r="59" spans="1:7" ht="12.75">
      <c r="A59" s="49"/>
      <c r="B59" s="50"/>
      <c r="C59" s="51"/>
      <c r="D59" s="52"/>
      <c r="E59" s="49"/>
      <c r="F59" s="49"/>
      <c r="G59" s="49"/>
    </row>
    <row r="60" spans="1:7" ht="12.75">
      <c r="A60" s="49"/>
      <c r="B60" s="50"/>
      <c r="C60" s="51"/>
      <c r="D60" s="52"/>
      <c r="E60" s="49"/>
      <c r="F60" s="49"/>
      <c r="G60" s="49"/>
    </row>
    <row r="61" spans="1:7" ht="12.75">
      <c r="A61" s="49"/>
      <c r="B61" s="50"/>
      <c r="C61" s="51"/>
      <c r="D61" s="52"/>
      <c r="E61" s="49"/>
      <c r="F61" s="49"/>
      <c r="G61" s="49"/>
    </row>
    <row r="62" spans="1:7" ht="12.75">
      <c r="A62" s="49"/>
      <c r="B62" s="50"/>
      <c r="C62" s="51"/>
      <c r="D62" s="52"/>
      <c r="E62" s="49"/>
      <c r="F62" s="49"/>
      <c r="G62" s="49"/>
    </row>
    <row r="63" spans="1:7" ht="12.75">
      <c r="A63" s="49"/>
      <c r="B63" s="50"/>
      <c r="C63" s="51"/>
      <c r="D63" s="52"/>
      <c r="E63" s="49"/>
      <c r="F63" s="49"/>
      <c r="G63" s="49"/>
    </row>
    <row r="64" spans="1:7" ht="12.75">
      <c r="A64" s="49"/>
      <c r="B64" s="50"/>
      <c r="C64" s="51"/>
      <c r="D64" s="52"/>
      <c r="E64" s="49"/>
      <c r="F64" s="49"/>
      <c r="G64" s="49"/>
    </row>
    <row r="65" spans="1:7" ht="12.75">
      <c r="A65" s="49"/>
      <c r="B65" s="50"/>
      <c r="C65" s="51"/>
      <c r="D65" s="52"/>
      <c r="E65" s="49"/>
      <c r="F65" s="49"/>
      <c r="G65" s="49"/>
    </row>
    <row r="66" spans="1:7" ht="12.75">
      <c r="A66" s="49"/>
      <c r="B66" s="50"/>
      <c r="C66" s="51"/>
      <c r="D66" s="52"/>
      <c r="E66" s="49"/>
      <c r="F66" s="49"/>
      <c r="G66" s="49"/>
    </row>
    <row r="67" spans="1:7" ht="12.75">
      <c r="A67" s="49"/>
      <c r="B67" s="50"/>
      <c r="C67" s="51"/>
      <c r="D67" s="52"/>
      <c r="E67" s="49"/>
      <c r="F67" s="49"/>
      <c r="G67" s="49"/>
    </row>
    <row r="68" spans="1:7" ht="12.75">
      <c r="A68" s="49"/>
      <c r="B68" s="50"/>
      <c r="C68" s="51"/>
      <c r="D68" s="52"/>
      <c r="E68" s="49"/>
      <c r="F68" s="49"/>
      <c r="G68" s="49"/>
    </row>
    <row r="69" spans="1:7" ht="12.75">
      <c r="A69" s="49"/>
      <c r="B69" s="50"/>
      <c r="C69" s="51"/>
      <c r="D69" s="52"/>
      <c r="E69" s="49"/>
      <c r="F69" s="49"/>
      <c r="G69" s="49"/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2023-07-28T07:34:12Z</cp:lastPrinted>
  <dcterms:created xsi:type="dcterms:W3CDTF">2018-04-19T13:04:56Z</dcterms:created>
  <dcterms:modified xsi:type="dcterms:W3CDTF">2023-07-28T07:38:43Z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