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485" yWindow="65386" windowWidth="11865" windowHeight="11970" tabRatio="890" activeTab="0"/>
  </bookViews>
  <sheets>
    <sheet name="drenáže" sheetId="1" r:id="rId1"/>
  </sheets>
  <definedNames>
    <definedName name="_xlnm.Print_Area" localSheetId="0">'drenáže'!$A$1:$G$46</definedName>
  </definedNames>
  <calcPr fullCalcOnLoad="1"/>
</workbook>
</file>

<file path=xl/sharedStrings.xml><?xml version="1.0" encoding="utf-8"?>
<sst xmlns="http://schemas.openxmlformats.org/spreadsheetml/2006/main" count="65" uniqueCount="48">
  <si>
    <t>skup. 502</t>
  </si>
  <si>
    <t>název zboží</t>
  </si>
  <si>
    <t>cena po rabatu</t>
  </si>
  <si>
    <t>www.uniza.cz</t>
  </si>
  <si>
    <t>ceny bez DPH</t>
  </si>
  <si>
    <t>RABAT %</t>
  </si>
  <si>
    <r>
      <t xml:space="preserve">UNIZA obchod.spol.s r.o., </t>
    </r>
    <r>
      <rPr>
        <sz val="7"/>
        <rFont val="Arial"/>
        <family val="2"/>
      </rPr>
      <t>Hodkovická 469, Liberec 23, 463 12</t>
    </r>
  </si>
  <si>
    <t>DRENÁŽNÍ  POTRUBÍ  FLEXIBILNÍ (PE,PVC) - návin</t>
  </si>
  <si>
    <t>skup. 501</t>
  </si>
  <si>
    <t>drenážní hadice KORUDRAIN     50  -  návin černý z PE</t>
  </si>
  <si>
    <t>drenážní hadice KORUDRAIN     65  -  návin černý z PE</t>
  </si>
  <si>
    <t>drenážní hadice KORUDRAIN     80  -  návin černý z PE</t>
  </si>
  <si>
    <t>drenážní hadice KORUDRAIN   100  -  návin černý z PE</t>
  </si>
  <si>
    <t>drenážní hadice KORUDRAIN   125  -  návin černý z PE</t>
  </si>
  <si>
    <t>drenážní hadice KORUDRAIN   160  -  návin černý z PE</t>
  </si>
  <si>
    <t>drenážní hadice KORUDRAIN   200  -  návin žlutý z PVC</t>
  </si>
  <si>
    <t>drenážní spojka    50</t>
  </si>
  <si>
    <t>drenážní spojka    65</t>
  </si>
  <si>
    <t>drenážní spojka    80</t>
  </si>
  <si>
    <t>drenážní spojka  100</t>
  </si>
  <si>
    <t>drenážní spojka  125</t>
  </si>
  <si>
    <t>drenážní spojka  150</t>
  </si>
  <si>
    <t>drenážní spojka  200</t>
  </si>
  <si>
    <t>drenážní odbočka      50/ 50 - 90°</t>
  </si>
  <si>
    <t>drenážní odbočka      65/ 65 - 90°</t>
  </si>
  <si>
    <t>drenážní odbočka      80/ 80 - 90°</t>
  </si>
  <si>
    <t>drenážní odbočka   100/100 - 90°</t>
  </si>
  <si>
    <t>drenážní odbočka   125/125 - 90°</t>
  </si>
  <si>
    <t>drenážní odbočka   150/150 - 90°</t>
  </si>
  <si>
    <t>drenážní odbočka   200/200 - 90°</t>
  </si>
  <si>
    <t>drenážní koleno     50/90°</t>
  </si>
  <si>
    <t>drenážní koleno     65/90°</t>
  </si>
  <si>
    <t>drenážní koleno     80/90°</t>
  </si>
  <si>
    <t>drenážní koleno   100/90°</t>
  </si>
  <si>
    <t>drenážní koleno   125/90°</t>
  </si>
  <si>
    <t>drenážní koleno   150/90°</t>
  </si>
  <si>
    <t>drenážní koleno   200/90°</t>
  </si>
  <si>
    <t>a</t>
  </si>
  <si>
    <t>ceník kč/bm</t>
  </si>
  <si>
    <t>ceník 06/2022</t>
  </si>
  <si>
    <t>DRENÁŽNÍ  ŠACHTY  A  PŘÍSLUŠENSTVÍ  K  FLEXI  DRENÁŽI</t>
  </si>
  <si>
    <t>nástavec FLEX CONTROL DN 300 h 800</t>
  </si>
  <si>
    <t>tel: 482 739 525, mob: 734 251 900, email: uniza@uniza.cz</t>
  </si>
  <si>
    <t>suma</t>
  </si>
  <si>
    <t>ks</t>
  </si>
  <si>
    <t>po slevě</t>
  </si>
  <si>
    <t>poklop FLEX CONTROL DN 300 A15</t>
  </si>
  <si>
    <t>drenážní šachta FLEX CONTROL  DN 300  h 800</t>
  </si>
</sst>
</file>

<file path=xl/styles.xml><?xml version="1.0" encoding="utf-8"?>
<styleSheet xmlns="http://schemas.openxmlformats.org/spreadsheetml/2006/main">
  <numFmts count="4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.\-"/>
    <numFmt numFmtId="181" formatCode="#,##0.00\ _K_č"/>
    <numFmt numFmtId="182" formatCode="#,##0.0"/>
    <numFmt numFmtId="183" formatCode="0.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\ ##0.0000"/>
    <numFmt numFmtId="188" formatCode="#,##0.00\ &quot;Kč&quot;"/>
    <numFmt numFmtId="189" formatCode="#,##0_ ;\-#,##0\ "/>
    <numFmt numFmtId="190" formatCode="[$-405]d\.\ mmmm\ yyyy"/>
    <numFmt numFmtId="191" formatCode="_-* #,##0.00\ [$Kč-405]_-;\-* #,##0.00\ [$Kč-405]_-;_-* &quot;-&quot;??\ [$Kč-405]_-;_-@_-"/>
    <numFmt numFmtId="192" formatCode="#,##0\ &quot;Kč&quot;"/>
    <numFmt numFmtId="193" formatCode="#,##0\ _K_č"/>
    <numFmt numFmtId="194" formatCode="#,##0.0\ _K_č"/>
    <numFmt numFmtId="195" formatCode="#,##0.\-"/>
    <numFmt numFmtId="196" formatCode="[$-405]dddd\ d\.\ mmmm\ yyyy"/>
  </numFmts>
  <fonts count="21">
    <font>
      <sz val="10"/>
      <name val="Arial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b/>
      <sz val="12"/>
      <color indexed="9"/>
      <name val="Arial"/>
      <family val="2"/>
    </font>
    <font>
      <b/>
      <sz val="9"/>
      <color indexed="9"/>
      <name val="Arial"/>
      <family val="2"/>
    </font>
    <font>
      <b/>
      <sz val="10"/>
      <name val="Arial CE"/>
      <family val="2"/>
    </font>
    <font>
      <sz val="7"/>
      <name val="Arial CE"/>
      <family val="2"/>
    </font>
    <font>
      <b/>
      <sz val="8"/>
      <name val="Arial CE"/>
      <family val="2"/>
    </font>
    <font>
      <sz val="8"/>
      <name val="Arial CE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8"/>
      <color indexed="12"/>
      <name val="Arial CE"/>
      <family val="0"/>
    </font>
    <font>
      <sz val="7"/>
      <name val="Arial"/>
      <family val="2"/>
    </font>
    <font>
      <i/>
      <sz val="7"/>
      <name val="Arial"/>
      <family val="2"/>
    </font>
    <font>
      <u val="single"/>
      <sz val="10"/>
      <color indexed="36"/>
      <name val="Arial"/>
      <family val="2"/>
    </font>
    <font>
      <sz val="10"/>
      <name val="MS Sans Serif"/>
      <family val="2"/>
    </font>
    <font>
      <b/>
      <sz val="7"/>
      <name val="Arial"/>
      <family val="2"/>
    </font>
    <font>
      <sz val="10"/>
      <name val="Webdings"/>
      <family val="1"/>
    </font>
    <font>
      <sz val="6"/>
      <name val="Arial"/>
      <family val="2"/>
    </font>
    <font>
      <i/>
      <sz val="10"/>
      <name val="Arial"/>
      <family val="0"/>
    </font>
    <font>
      <b/>
      <sz val="7"/>
      <name val="Arial CE"/>
      <family val="2"/>
    </font>
  </fonts>
  <fills count="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2" borderId="1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180" fontId="4" fillId="3" borderId="0" xfId="0" applyNumberFormat="1" applyFont="1" applyFill="1" applyBorder="1" applyAlignment="1">
      <alignment/>
    </xf>
    <xf numFmtId="0" fontId="4" fillId="3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9" fillId="4" borderId="0" xfId="0" applyFont="1" applyFill="1" applyAlignment="1">
      <alignment/>
    </xf>
    <xf numFmtId="0" fontId="13" fillId="4" borderId="0" xfId="0" applyFont="1" applyFill="1" applyAlignment="1">
      <alignment/>
    </xf>
    <xf numFmtId="0" fontId="10" fillId="4" borderId="0" xfId="0" applyFont="1" applyFill="1" applyAlignment="1">
      <alignment horizontal="right"/>
    </xf>
    <xf numFmtId="0" fontId="12" fillId="4" borderId="0" xfId="0" applyFont="1" applyFill="1" applyAlignment="1">
      <alignment horizontal="right"/>
    </xf>
    <xf numFmtId="0" fontId="11" fillId="4" borderId="0" xfId="17" applyFont="1" applyFill="1" applyAlignment="1">
      <alignment/>
    </xf>
    <xf numFmtId="0" fontId="10" fillId="0" borderId="0" xfId="0" applyFont="1" applyFill="1" applyAlignment="1">
      <alignment horizontal="right"/>
    </xf>
    <xf numFmtId="0" fontId="12" fillId="4" borderId="0" xfId="0" applyFont="1" applyFill="1" applyAlignment="1">
      <alignment/>
    </xf>
    <xf numFmtId="0" fontId="3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right"/>
    </xf>
    <xf numFmtId="0" fontId="0" fillId="0" borderId="3" xfId="0" applyBorder="1" applyAlignment="1">
      <alignment/>
    </xf>
    <xf numFmtId="0" fontId="7" fillId="5" borderId="3" xfId="0" applyFont="1" applyFill="1" applyBorder="1" applyAlignment="1">
      <alignment/>
    </xf>
    <xf numFmtId="0" fontId="7" fillId="5" borderId="4" xfId="0" applyFont="1" applyFill="1" applyBorder="1" applyAlignment="1">
      <alignment/>
    </xf>
    <xf numFmtId="0" fontId="7" fillId="5" borderId="5" xfId="0" applyFont="1" applyFill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5" borderId="3" xfId="0" applyFill="1" applyBorder="1" applyAlignment="1">
      <alignment/>
    </xf>
    <xf numFmtId="0" fontId="8" fillId="5" borderId="3" xfId="0" applyFont="1" applyFill="1" applyBorder="1" applyAlignment="1">
      <alignment/>
    </xf>
    <xf numFmtId="0" fontId="17" fillId="0" borderId="3" xfId="0" applyFont="1" applyBorder="1" applyAlignment="1">
      <alignment/>
    </xf>
    <xf numFmtId="0" fontId="4" fillId="2" borderId="7" xfId="0" applyFont="1" applyFill="1" applyBorder="1" applyAlignment="1">
      <alignment horizontal="right"/>
    </xf>
    <xf numFmtId="180" fontId="4" fillId="2" borderId="7" xfId="0" applyNumberFormat="1" applyFont="1" applyFill="1" applyBorder="1" applyAlignment="1">
      <alignment horizontal="right"/>
    </xf>
    <xf numFmtId="0" fontId="5" fillId="0" borderId="3" xfId="0" applyFont="1" applyBorder="1" applyAlignment="1">
      <alignment horizontal="right"/>
    </xf>
    <xf numFmtId="180" fontId="4" fillId="2" borderId="0" xfId="0" applyNumberFormat="1" applyFont="1" applyFill="1" applyBorder="1" applyAlignment="1">
      <alignment horizontal="right"/>
    </xf>
    <xf numFmtId="0" fontId="8" fillId="0" borderId="3" xfId="0" applyFont="1" applyBorder="1" applyAlignment="1">
      <alignment/>
    </xf>
    <xf numFmtId="4" fontId="8" fillId="0" borderId="3" xfId="0" applyNumberFormat="1" applyFont="1" applyFill="1" applyBorder="1" applyAlignment="1">
      <alignment/>
    </xf>
    <xf numFmtId="4" fontId="8" fillId="5" borderId="3" xfId="0" applyNumberFormat="1" applyFont="1" applyFill="1" applyBorder="1" applyAlignment="1">
      <alignment/>
    </xf>
    <xf numFmtId="0" fontId="18" fillId="6" borderId="8" xfId="0" applyNumberFormat="1" applyFont="1" applyFill="1" applyBorder="1" applyAlignment="1">
      <alignment horizontal="right"/>
    </xf>
    <xf numFmtId="181" fontId="7" fillId="6" borderId="9" xfId="0" applyNumberFormat="1" applyFont="1" applyFill="1" applyBorder="1" applyAlignment="1">
      <alignment horizontal="right"/>
    </xf>
    <xf numFmtId="1" fontId="19" fillId="6" borderId="3" xfId="0" applyNumberFormat="1" applyFont="1" applyFill="1" applyBorder="1" applyAlignment="1">
      <alignment horizontal="center"/>
    </xf>
    <xf numFmtId="181" fontId="12" fillId="6" borderId="3" xfId="0" applyNumberFormat="1" applyFont="1" applyFill="1" applyBorder="1" applyAlignment="1">
      <alignment horizontal="right"/>
    </xf>
    <xf numFmtId="1" fontId="19" fillId="5" borderId="3" xfId="0" applyNumberFormat="1" applyFont="1" applyFill="1" applyBorder="1" applyAlignment="1">
      <alignment horizontal="center"/>
    </xf>
    <xf numFmtId="181" fontId="12" fillId="5" borderId="3" xfId="0" applyNumberFormat="1" applyFont="1" applyFill="1" applyBorder="1" applyAlignment="1">
      <alignment horizontal="right"/>
    </xf>
    <xf numFmtId="0" fontId="20" fillId="5" borderId="3" xfId="0" applyFont="1" applyFill="1" applyBorder="1" applyAlignment="1">
      <alignment horizontal="center"/>
    </xf>
    <xf numFmtId="0" fontId="20" fillId="5" borderId="3" xfId="0" applyFont="1" applyFill="1" applyBorder="1" applyAlignment="1">
      <alignment/>
    </xf>
    <xf numFmtId="0" fontId="20" fillId="7" borderId="3" xfId="0" applyNumberFormat="1" applyFont="1" applyFill="1" applyBorder="1" applyAlignment="1">
      <alignment horizontal="center"/>
    </xf>
    <xf numFmtId="0" fontId="20" fillId="7" borderId="3" xfId="0" applyFont="1" applyFill="1" applyBorder="1" applyAlignment="1">
      <alignment horizontal="center"/>
    </xf>
    <xf numFmtId="0" fontId="16" fillId="5" borderId="3" xfId="0" applyFont="1" applyFill="1" applyBorder="1" applyAlignment="1">
      <alignment horizontal="center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 2" xfId="20"/>
    <cellStyle name="normální 4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'aktualizace UNIZA'!A1" /><Relationship Id="rId3" Type="http://schemas.openxmlformats.org/officeDocument/2006/relationships/hyperlink" Target="#'aktualizace UNIZA'!A1" /><Relationship Id="rId4" Type="http://schemas.openxmlformats.org/officeDocument/2006/relationships/image" Target="NULL" /><Relationship Id="rId5" Type="http://schemas.openxmlformats.org/officeDocument/2006/relationships/image" Target="../media/image2.png" /><Relationship Id="rId6" Type="http://schemas.openxmlformats.org/officeDocument/2006/relationships/image" Target="../media/image3.jpeg" /><Relationship Id="rId7" Type="http://schemas.openxmlformats.org/officeDocument/2006/relationships/image" Target="../media/image4.png" /><Relationship Id="rId8" Type="http://schemas.openxmlformats.org/officeDocument/2006/relationships/image" Target="../media/image5.jpeg" /><Relationship Id="rId9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0</xdr:col>
      <xdr:colOff>1095375</xdr:colOff>
      <xdr:row>3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066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4</xdr:row>
      <xdr:rowOff>0</xdr:rowOff>
    </xdr:from>
    <xdr:to>
      <xdr:col>6</xdr:col>
      <xdr:colOff>9525</xdr:colOff>
      <xdr:row>4</xdr:row>
      <xdr:rowOff>0</xdr:rowOff>
    </xdr:to>
    <xdr:sp>
      <xdr:nvSpPr>
        <xdr:cNvPr id="2" name="AutoShape 2"/>
        <xdr:cNvSpPr>
          <a:spLocks/>
        </xdr:cNvSpPr>
      </xdr:nvSpPr>
      <xdr:spPr>
        <a:xfrm>
          <a:off x="4838700" y="685800"/>
          <a:ext cx="11239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4</xdr:row>
      <xdr:rowOff>0</xdr:rowOff>
    </xdr:from>
    <xdr:to>
      <xdr:col>7</xdr:col>
      <xdr:colOff>609600</xdr:colOff>
      <xdr:row>4</xdr:row>
      <xdr:rowOff>0</xdr:rowOff>
    </xdr:to>
    <xdr:sp>
      <xdr:nvSpPr>
        <xdr:cNvPr id="3" name="AutoShape 3"/>
        <xdr:cNvSpPr>
          <a:spLocks/>
        </xdr:cNvSpPr>
      </xdr:nvSpPr>
      <xdr:spPr>
        <a:xfrm>
          <a:off x="6067425" y="685800"/>
          <a:ext cx="12573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180975</xdr:colOff>
      <xdr:row>4</xdr:row>
      <xdr:rowOff>0</xdr:rowOff>
    </xdr:from>
    <xdr:to>
      <xdr:col>7</xdr:col>
      <xdr:colOff>476250</xdr:colOff>
      <xdr:row>4</xdr:row>
      <xdr:rowOff>0</xdr:rowOff>
    </xdr:to>
    <xdr:sp>
      <xdr:nvSpPr>
        <xdr:cNvPr id="4" name="AutoShape 4"/>
        <xdr:cNvSpPr>
          <a:spLocks/>
        </xdr:cNvSpPr>
      </xdr:nvSpPr>
      <xdr:spPr>
        <a:xfrm>
          <a:off x="6134100" y="685800"/>
          <a:ext cx="10572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5" name="AutoShape 5"/>
        <xdr:cNvSpPr>
          <a:spLocks/>
        </xdr:cNvSpPr>
      </xdr:nvSpPr>
      <xdr:spPr>
        <a:xfrm>
          <a:off x="4829175" y="685800"/>
          <a:ext cx="8858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133350</xdr:colOff>
      <xdr:row>4</xdr:row>
      <xdr:rowOff>0</xdr:rowOff>
    </xdr:from>
    <xdr:to>
      <xdr:col>6</xdr:col>
      <xdr:colOff>19050</xdr:colOff>
      <xdr:row>4</xdr:row>
      <xdr:rowOff>0</xdr:rowOff>
    </xdr:to>
    <xdr:sp>
      <xdr:nvSpPr>
        <xdr:cNvPr id="6" name="AutoShape 6"/>
        <xdr:cNvSpPr>
          <a:spLocks/>
        </xdr:cNvSpPr>
      </xdr:nvSpPr>
      <xdr:spPr>
        <a:xfrm>
          <a:off x="4848225" y="685800"/>
          <a:ext cx="11239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4</xdr:row>
      <xdr:rowOff>0</xdr:rowOff>
    </xdr:from>
    <xdr:to>
      <xdr:col>7</xdr:col>
      <xdr:colOff>609600</xdr:colOff>
      <xdr:row>4</xdr:row>
      <xdr:rowOff>0</xdr:rowOff>
    </xdr:to>
    <xdr:sp>
      <xdr:nvSpPr>
        <xdr:cNvPr id="7" name="AutoShape 7"/>
        <xdr:cNvSpPr>
          <a:spLocks/>
        </xdr:cNvSpPr>
      </xdr:nvSpPr>
      <xdr:spPr>
        <a:xfrm>
          <a:off x="6067425" y="685800"/>
          <a:ext cx="12573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180975</xdr:colOff>
      <xdr:row>4</xdr:row>
      <xdr:rowOff>0</xdr:rowOff>
    </xdr:from>
    <xdr:to>
      <xdr:col>7</xdr:col>
      <xdr:colOff>476250</xdr:colOff>
      <xdr:row>4</xdr:row>
      <xdr:rowOff>0</xdr:rowOff>
    </xdr:to>
    <xdr:sp>
      <xdr:nvSpPr>
        <xdr:cNvPr id="8" name="AutoShape 8"/>
        <xdr:cNvSpPr>
          <a:spLocks/>
        </xdr:cNvSpPr>
      </xdr:nvSpPr>
      <xdr:spPr>
        <a:xfrm>
          <a:off x="6134100" y="685800"/>
          <a:ext cx="10572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9" name="AutoShape 9"/>
        <xdr:cNvSpPr>
          <a:spLocks/>
        </xdr:cNvSpPr>
      </xdr:nvSpPr>
      <xdr:spPr>
        <a:xfrm>
          <a:off x="4829175" y="685800"/>
          <a:ext cx="8858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123825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4838700" y="685800"/>
          <a:ext cx="8763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4</xdr:row>
      <xdr:rowOff>0</xdr:rowOff>
    </xdr:from>
    <xdr:to>
      <xdr:col>7</xdr:col>
      <xdr:colOff>609600</xdr:colOff>
      <xdr:row>4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6067425" y="685800"/>
          <a:ext cx="12573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180975</xdr:colOff>
      <xdr:row>4</xdr:row>
      <xdr:rowOff>0</xdr:rowOff>
    </xdr:from>
    <xdr:to>
      <xdr:col>7</xdr:col>
      <xdr:colOff>476250</xdr:colOff>
      <xdr:row>4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6134100" y="685800"/>
          <a:ext cx="10572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285750</xdr:colOff>
      <xdr:row>4</xdr:row>
      <xdr:rowOff>0</xdr:rowOff>
    </xdr:from>
    <xdr:to>
      <xdr:col>6</xdr:col>
      <xdr:colOff>571500</xdr:colOff>
      <xdr:row>4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6238875" y="685800"/>
          <a:ext cx="2857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266700</xdr:colOff>
      <xdr:row>4</xdr:row>
      <xdr:rowOff>0</xdr:rowOff>
    </xdr:from>
    <xdr:to>
      <xdr:col>6</xdr:col>
      <xdr:colOff>228600</xdr:colOff>
      <xdr:row>4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4219575" y="685800"/>
          <a:ext cx="19621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4</xdr:row>
      <xdr:rowOff>0</xdr:rowOff>
    </xdr:from>
    <xdr:to>
      <xdr:col>6</xdr:col>
      <xdr:colOff>704850</xdr:colOff>
      <xdr:row>4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5591175" y="685800"/>
          <a:ext cx="10668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4</xdr:row>
      <xdr:rowOff>0</xdr:rowOff>
    </xdr:from>
    <xdr:to>
      <xdr:col>6</xdr:col>
      <xdr:colOff>704850</xdr:colOff>
      <xdr:row>4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5591175" y="685800"/>
          <a:ext cx="10668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</xdr:colOff>
      <xdr:row>4</xdr:row>
      <xdr:rowOff>0</xdr:rowOff>
    </xdr:from>
    <xdr:to>
      <xdr:col>6</xdr:col>
      <xdr:colOff>209550</xdr:colOff>
      <xdr:row>4</xdr:row>
      <xdr:rowOff>0</xdr:rowOff>
    </xdr:to>
    <xdr:sp>
      <xdr:nvSpPr>
        <xdr:cNvPr id="17" name="AutoShape 17"/>
        <xdr:cNvSpPr>
          <a:spLocks/>
        </xdr:cNvSpPr>
      </xdr:nvSpPr>
      <xdr:spPr>
        <a:xfrm>
          <a:off x="4733925" y="685800"/>
          <a:ext cx="14287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114300</xdr:colOff>
      <xdr:row>4</xdr:row>
      <xdr:rowOff>0</xdr:rowOff>
    </xdr:from>
    <xdr:to>
      <xdr:col>3</xdr:col>
      <xdr:colOff>704850</xdr:colOff>
      <xdr:row>4</xdr:row>
      <xdr:rowOff>0</xdr:rowOff>
    </xdr:to>
    <xdr:sp>
      <xdr:nvSpPr>
        <xdr:cNvPr id="18" name="AutoShape 18"/>
        <xdr:cNvSpPr>
          <a:spLocks/>
        </xdr:cNvSpPr>
      </xdr:nvSpPr>
      <xdr:spPr>
        <a:xfrm>
          <a:off x="4067175" y="685800"/>
          <a:ext cx="13525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19" name="AutoShape 19"/>
        <xdr:cNvSpPr>
          <a:spLocks/>
        </xdr:cNvSpPr>
      </xdr:nvSpPr>
      <xdr:spPr>
        <a:xfrm>
          <a:off x="4143375" y="685800"/>
          <a:ext cx="15716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114300</xdr:colOff>
      <xdr:row>4</xdr:row>
      <xdr:rowOff>0</xdr:rowOff>
    </xdr:from>
    <xdr:to>
      <xdr:col>3</xdr:col>
      <xdr:colOff>704850</xdr:colOff>
      <xdr:row>4</xdr:row>
      <xdr:rowOff>0</xdr:rowOff>
    </xdr:to>
    <xdr:sp>
      <xdr:nvSpPr>
        <xdr:cNvPr id="20" name="AutoShape 20"/>
        <xdr:cNvSpPr>
          <a:spLocks/>
        </xdr:cNvSpPr>
      </xdr:nvSpPr>
      <xdr:spPr>
        <a:xfrm>
          <a:off x="4067175" y="685800"/>
          <a:ext cx="13525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21" name="AutoShape 21"/>
        <xdr:cNvSpPr>
          <a:spLocks/>
        </xdr:cNvSpPr>
      </xdr:nvSpPr>
      <xdr:spPr>
        <a:xfrm>
          <a:off x="4143375" y="685800"/>
          <a:ext cx="15716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114300</xdr:colOff>
      <xdr:row>4</xdr:row>
      <xdr:rowOff>0</xdr:rowOff>
    </xdr:from>
    <xdr:to>
      <xdr:col>3</xdr:col>
      <xdr:colOff>704850</xdr:colOff>
      <xdr:row>4</xdr:row>
      <xdr:rowOff>0</xdr:rowOff>
    </xdr:to>
    <xdr:sp>
      <xdr:nvSpPr>
        <xdr:cNvPr id="22" name="AutoShape 22"/>
        <xdr:cNvSpPr>
          <a:spLocks/>
        </xdr:cNvSpPr>
      </xdr:nvSpPr>
      <xdr:spPr>
        <a:xfrm>
          <a:off x="4067175" y="685800"/>
          <a:ext cx="13525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23" name="AutoShape 23"/>
        <xdr:cNvSpPr>
          <a:spLocks/>
        </xdr:cNvSpPr>
      </xdr:nvSpPr>
      <xdr:spPr>
        <a:xfrm>
          <a:off x="4143375" y="685800"/>
          <a:ext cx="15716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180975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24" name="AutoShape 24"/>
        <xdr:cNvSpPr>
          <a:spLocks/>
        </xdr:cNvSpPr>
      </xdr:nvSpPr>
      <xdr:spPr>
        <a:xfrm>
          <a:off x="4133850" y="685800"/>
          <a:ext cx="15811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25" name="AutoShape 25"/>
        <xdr:cNvSpPr>
          <a:spLocks/>
        </xdr:cNvSpPr>
      </xdr:nvSpPr>
      <xdr:spPr>
        <a:xfrm>
          <a:off x="4829175" y="685800"/>
          <a:ext cx="8858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600075</xdr:colOff>
      <xdr:row>4</xdr:row>
      <xdr:rowOff>0</xdr:rowOff>
    </xdr:from>
    <xdr:to>
      <xdr:col>6</xdr:col>
      <xdr:colOff>209550</xdr:colOff>
      <xdr:row>4</xdr:row>
      <xdr:rowOff>0</xdr:rowOff>
    </xdr:to>
    <xdr:sp>
      <xdr:nvSpPr>
        <xdr:cNvPr id="26" name="AutoShape 26"/>
        <xdr:cNvSpPr>
          <a:spLocks/>
        </xdr:cNvSpPr>
      </xdr:nvSpPr>
      <xdr:spPr>
        <a:xfrm>
          <a:off x="5314950" y="685800"/>
          <a:ext cx="8477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114300</xdr:colOff>
      <xdr:row>4</xdr:row>
      <xdr:rowOff>0</xdr:rowOff>
    </xdr:from>
    <xdr:to>
      <xdr:col>3</xdr:col>
      <xdr:colOff>704850</xdr:colOff>
      <xdr:row>4</xdr:row>
      <xdr:rowOff>0</xdr:rowOff>
    </xdr:to>
    <xdr:sp>
      <xdr:nvSpPr>
        <xdr:cNvPr id="27" name="AutoShape 27"/>
        <xdr:cNvSpPr>
          <a:spLocks/>
        </xdr:cNvSpPr>
      </xdr:nvSpPr>
      <xdr:spPr>
        <a:xfrm>
          <a:off x="4067175" y="685800"/>
          <a:ext cx="13525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28" name="AutoShape 28"/>
        <xdr:cNvSpPr>
          <a:spLocks/>
        </xdr:cNvSpPr>
      </xdr:nvSpPr>
      <xdr:spPr>
        <a:xfrm>
          <a:off x="4143375" y="685800"/>
          <a:ext cx="15716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114300</xdr:colOff>
      <xdr:row>4</xdr:row>
      <xdr:rowOff>0</xdr:rowOff>
    </xdr:from>
    <xdr:to>
      <xdr:col>3</xdr:col>
      <xdr:colOff>704850</xdr:colOff>
      <xdr:row>4</xdr:row>
      <xdr:rowOff>0</xdr:rowOff>
    </xdr:to>
    <xdr:sp>
      <xdr:nvSpPr>
        <xdr:cNvPr id="29" name="AutoShape 29"/>
        <xdr:cNvSpPr>
          <a:spLocks/>
        </xdr:cNvSpPr>
      </xdr:nvSpPr>
      <xdr:spPr>
        <a:xfrm>
          <a:off x="4067175" y="685800"/>
          <a:ext cx="13525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30" name="AutoShape 30"/>
        <xdr:cNvSpPr>
          <a:spLocks/>
        </xdr:cNvSpPr>
      </xdr:nvSpPr>
      <xdr:spPr>
        <a:xfrm>
          <a:off x="4143375" y="685800"/>
          <a:ext cx="15716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581025</xdr:colOff>
      <xdr:row>4</xdr:row>
      <xdr:rowOff>0</xdr:rowOff>
    </xdr:from>
    <xdr:to>
      <xdr:col>6</xdr:col>
      <xdr:colOff>276225</xdr:colOff>
      <xdr:row>4</xdr:row>
      <xdr:rowOff>0</xdr:rowOff>
    </xdr:to>
    <xdr:sp>
      <xdr:nvSpPr>
        <xdr:cNvPr id="31" name="AutoShape 31"/>
        <xdr:cNvSpPr>
          <a:spLocks/>
        </xdr:cNvSpPr>
      </xdr:nvSpPr>
      <xdr:spPr>
        <a:xfrm>
          <a:off x="5295900" y="685800"/>
          <a:ext cx="9334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4</xdr:row>
      <xdr:rowOff>0</xdr:rowOff>
    </xdr:from>
    <xdr:to>
      <xdr:col>6</xdr:col>
      <xdr:colOff>704850</xdr:colOff>
      <xdr:row>4</xdr:row>
      <xdr:rowOff>0</xdr:rowOff>
    </xdr:to>
    <xdr:sp>
      <xdr:nvSpPr>
        <xdr:cNvPr id="32" name="AutoShape 32"/>
        <xdr:cNvSpPr>
          <a:spLocks/>
        </xdr:cNvSpPr>
      </xdr:nvSpPr>
      <xdr:spPr>
        <a:xfrm>
          <a:off x="5591175" y="685800"/>
          <a:ext cx="10668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6</xdr:col>
      <xdr:colOff>304800</xdr:colOff>
      <xdr:row>4</xdr:row>
      <xdr:rowOff>0</xdr:rowOff>
    </xdr:to>
    <xdr:sp>
      <xdr:nvSpPr>
        <xdr:cNvPr id="33" name="AutoShape 33"/>
        <xdr:cNvSpPr>
          <a:spLocks/>
        </xdr:cNvSpPr>
      </xdr:nvSpPr>
      <xdr:spPr>
        <a:xfrm>
          <a:off x="5476875" y="685800"/>
          <a:ext cx="7810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238125</xdr:colOff>
      <xdr:row>4</xdr:row>
      <xdr:rowOff>0</xdr:rowOff>
    </xdr:from>
    <xdr:to>
      <xdr:col>6</xdr:col>
      <xdr:colOff>628650</xdr:colOff>
      <xdr:row>4</xdr:row>
      <xdr:rowOff>0</xdr:rowOff>
    </xdr:to>
    <xdr:sp>
      <xdr:nvSpPr>
        <xdr:cNvPr id="34" name="AutoShape 34"/>
        <xdr:cNvSpPr>
          <a:spLocks/>
        </xdr:cNvSpPr>
      </xdr:nvSpPr>
      <xdr:spPr>
        <a:xfrm>
          <a:off x="5715000" y="685800"/>
          <a:ext cx="8667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35" name="AutoShape 35"/>
        <xdr:cNvSpPr>
          <a:spLocks/>
        </xdr:cNvSpPr>
      </xdr:nvSpPr>
      <xdr:spPr>
        <a:xfrm>
          <a:off x="4829175" y="685800"/>
          <a:ext cx="8858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4</xdr:row>
      <xdr:rowOff>0</xdr:rowOff>
    </xdr:from>
    <xdr:to>
      <xdr:col>6</xdr:col>
      <xdr:colOff>476250</xdr:colOff>
      <xdr:row>4</xdr:row>
      <xdr:rowOff>0</xdr:rowOff>
    </xdr:to>
    <xdr:sp>
      <xdr:nvSpPr>
        <xdr:cNvPr id="36" name="AutoShape 36"/>
        <xdr:cNvSpPr>
          <a:spLocks/>
        </xdr:cNvSpPr>
      </xdr:nvSpPr>
      <xdr:spPr>
        <a:xfrm>
          <a:off x="4905375" y="685800"/>
          <a:ext cx="15240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37" name="AutoShape 37"/>
        <xdr:cNvSpPr>
          <a:spLocks/>
        </xdr:cNvSpPr>
      </xdr:nvSpPr>
      <xdr:spPr>
        <a:xfrm>
          <a:off x="4829175" y="685800"/>
          <a:ext cx="8858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4</xdr:row>
      <xdr:rowOff>0</xdr:rowOff>
    </xdr:from>
    <xdr:to>
      <xdr:col>6</xdr:col>
      <xdr:colOff>476250</xdr:colOff>
      <xdr:row>4</xdr:row>
      <xdr:rowOff>0</xdr:rowOff>
    </xdr:to>
    <xdr:sp>
      <xdr:nvSpPr>
        <xdr:cNvPr id="38" name="AutoShape 38"/>
        <xdr:cNvSpPr>
          <a:spLocks/>
        </xdr:cNvSpPr>
      </xdr:nvSpPr>
      <xdr:spPr>
        <a:xfrm>
          <a:off x="4905375" y="685800"/>
          <a:ext cx="15240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39" name="AutoShape 39"/>
        <xdr:cNvSpPr>
          <a:spLocks/>
        </xdr:cNvSpPr>
      </xdr:nvSpPr>
      <xdr:spPr>
        <a:xfrm>
          <a:off x="4829175" y="685800"/>
          <a:ext cx="8858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4</xdr:row>
      <xdr:rowOff>0</xdr:rowOff>
    </xdr:from>
    <xdr:to>
      <xdr:col>6</xdr:col>
      <xdr:colOff>476250</xdr:colOff>
      <xdr:row>4</xdr:row>
      <xdr:rowOff>0</xdr:rowOff>
    </xdr:to>
    <xdr:sp>
      <xdr:nvSpPr>
        <xdr:cNvPr id="40" name="AutoShape 40"/>
        <xdr:cNvSpPr>
          <a:spLocks/>
        </xdr:cNvSpPr>
      </xdr:nvSpPr>
      <xdr:spPr>
        <a:xfrm>
          <a:off x="4905375" y="685800"/>
          <a:ext cx="15240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180975</xdr:colOff>
      <xdr:row>4</xdr:row>
      <xdr:rowOff>0</xdr:rowOff>
    </xdr:from>
    <xdr:to>
      <xdr:col>6</xdr:col>
      <xdr:colOff>476250</xdr:colOff>
      <xdr:row>4</xdr:row>
      <xdr:rowOff>0</xdr:rowOff>
    </xdr:to>
    <xdr:sp>
      <xdr:nvSpPr>
        <xdr:cNvPr id="41" name="AutoShape 41"/>
        <xdr:cNvSpPr>
          <a:spLocks/>
        </xdr:cNvSpPr>
      </xdr:nvSpPr>
      <xdr:spPr>
        <a:xfrm>
          <a:off x="4895850" y="685800"/>
          <a:ext cx="15335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304800</xdr:colOff>
      <xdr:row>18</xdr:row>
      <xdr:rowOff>142875</xdr:rowOff>
    </xdr:to>
    <xdr:pic>
      <xdr:nvPicPr>
        <xdr:cNvPr id="42" name="Picture 42" descr="Výsledek obrázku pro drená&amp;zcaron;í šacht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2981325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31</xdr:row>
      <xdr:rowOff>123825</xdr:rowOff>
    </xdr:from>
    <xdr:to>
      <xdr:col>0</xdr:col>
      <xdr:colOff>914400</xdr:colOff>
      <xdr:row>35</xdr:row>
      <xdr:rowOff>152400</xdr:rowOff>
    </xdr:to>
    <xdr:pic>
      <xdr:nvPicPr>
        <xdr:cNvPr id="43" name="Picture 44" descr="Výsledek obrázku pro drená&amp;zcaron;ní spojka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4775" y="5486400"/>
          <a:ext cx="8096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39</xdr:row>
      <xdr:rowOff>123825</xdr:rowOff>
    </xdr:from>
    <xdr:to>
      <xdr:col>0</xdr:col>
      <xdr:colOff>781050</xdr:colOff>
      <xdr:row>42</xdr:row>
      <xdr:rowOff>114300</xdr:rowOff>
    </xdr:to>
    <xdr:pic>
      <xdr:nvPicPr>
        <xdr:cNvPr id="44" name="Picture 45" descr="Výsledek obrázku pro drená&amp;zcaron;ní kole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7650" y="6858000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23</xdr:row>
      <xdr:rowOff>76200</xdr:rowOff>
    </xdr:from>
    <xdr:to>
      <xdr:col>0</xdr:col>
      <xdr:colOff>800100</xdr:colOff>
      <xdr:row>26</xdr:row>
      <xdr:rowOff>123825</xdr:rowOff>
    </xdr:to>
    <xdr:pic>
      <xdr:nvPicPr>
        <xdr:cNvPr id="45" name="Picture 46" descr="Výsledek obrázku pro drená&amp;zcaron;ní spojka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04800" y="4029075"/>
          <a:ext cx="4953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9</xdr:row>
      <xdr:rowOff>0</xdr:rowOff>
    </xdr:from>
    <xdr:to>
      <xdr:col>0</xdr:col>
      <xdr:colOff>990600</xdr:colOff>
      <xdr:row>12</xdr:row>
      <xdr:rowOff>38100</xdr:rowOff>
    </xdr:to>
    <xdr:pic>
      <xdr:nvPicPr>
        <xdr:cNvPr id="46" name="Picture 47" descr="Výsledek obrázku pro drená&amp;zcaron;ní spojka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52400" y="1552575"/>
          <a:ext cx="8382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352425</xdr:colOff>
      <xdr:row>16</xdr:row>
      <xdr:rowOff>28575</xdr:rowOff>
    </xdr:from>
    <xdr:to>
      <xdr:col>0</xdr:col>
      <xdr:colOff>857250</xdr:colOff>
      <xdr:row>21</xdr:row>
      <xdr:rowOff>85725</xdr:rowOff>
    </xdr:to>
    <xdr:pic>
      <xdr:nvPicPr>
        <xdr:cNvPr id="47" name="Picture 48" descr="Kontrolní a proplachovací šachta pro drenážní trubky Flex-Control ACO -  NonstopStavebniny.cz"/>
        <xdr:cNvPicPr preferRelativeResize="1">
          <a:picLocks noChangeAspect="1"/>
        </xdr:cNvPicPr>
      </xdr:nvPicPr>
      <xdr:blipFill>
        <a:blip r:embed="rId9"/>
        <a:srcRect l="30175" r="30957" b="9504"/>
        <a:stretch>
          <a:fillRect/>
        </a:stretch>
      </xdr:blipFill>
      <xdr:spPr>
        <a:xfrm>
          <a:off x="352425" y="2828925"/>
          <a:ext cx="5048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295275</xdr:colOff>
      <xdr:row>16</xdr:row>
      <xdr:rowOff>142875</xdr:rowOff>
    </xdr:to>
    <xdr:pic>
      <xdr:nvPicPr>
        <xdr:cNvPr id="48" name="Picture 49" descr="Průsakové trubky AGROSIL 2500 DN 100 - DN 500, SN4/SN8 + program šache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2638425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295275</xdr:colOff>
      <xdr:row>16</xdr:row>
      <xdr:rowOff>142875</xdr:rowOff>
    </xdr:to>
    <xdr:pic>
      <xdr:nvPicPr>
        <xdr:cNvPr id="49" name="Picture 50" descr="Průsakové trubky AGROSIL 2500 DN 100 - DN 500, SN4/SN8 + program šache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2638425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niza.cz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G46"/>
  <sheetViews>
    <sheetView tabSelected="1" view="pageBreakPreview" zoomScaleSheetLayoutView="100" workbookViewId="0" topLeftCell="A1">
      <pane ySplit="8" topLeftCell="BM9" activePane="bottomLeft" state="frozen"/>
      <selection pane="topLeft" activeCell="A1" sqref="A1"/>
      <selection pane="bottomLeft" activeCell="G3" sqref="G3"/>
    </sheetView>
  </sheetViews>
  <sheetFormatPr defaultColWidth="9.140625" defaultRowHeight="12.75"/>
  <cols>
    <col min="1" max="1" width="16.421875" style="0" customWidth="1"/>
    <col min="2" max="2" width="42.8515625" style="0" customWidth="1"/>
    <col min="3" max="4" width="11.421875" style="0" customWidth="1"/>
    <col min="5" max="6" width="3.57421875" style="0" customWidth="1"/>
    <col min="7" max="7" width="11.421875" style="0" customWidth="1"/>
  </cols>
  <sheetData>
    <row r="1" spans="1:7" ht="12.75">
      <c r="A1" s="8"/>
      <c r="B1" s="9" t="s">
        <v>6</v>
      </c>
      <c r="C1" s="8"/>
      <c r="D1" s="8"/>
      <c r="E1" s="8"/>
      <c r="F1" s="8"/>
      <c r="G1" s="10" t="s">
        <v>39</v>
      </c>
    </row>
    <row r="2" spans="1:7" ht="12.75">
      <c r="A2" s="8"/>
      <c r="B2" s="14" t="s">
        <v>42</v>
      </c>
      <c r="C2" s="8"/>
      <c r="D2" s="8"/>
      <c r="E2" s="8"/>
      <c r="F2" s="8"/>
      <c r="G2" s="11" t="s">
        <v>4</v>
      </c>
    </row>
    <row r="3" spans="1:7" ht="12.75">
      <c r="A3" s="8"/>
      <c r="B3" s="12" t="s">
        <v>3</v>
      </c>
      <c r="C3" s="8"/>
      <c r="D3" s="8"/>
      <c r="E3" s="8"/>
      <c r="F3" s="8"/>
      <c r="G3" s="13" t="s">
        <v>5</v>
      </c>
    </row>
    <row r="4" spans="1:7" ht="15.75">
      <c r="A4" s="1" t="s">
        <v>7</v>
      </c>
      <c r="B4" s="26"/>
      <c r="C4" s="27"/>
      <c r="D4" s="26"/>
      <c r="E4" s="2" t="s">
        <v>8</v>
      </c>
      <c r="F4" s="2"/>
      <c r="G4" s="28">
        <v>0</v>
      </c>
    </row>
    <row r="5" spans="1:7" ht="15.75">
      <c r="A5" s="15" t="s">
        <v>40</v>
      </c>
      <c r="B5" s="16"/>
      <c r="C5" s="29"/>
      <c r="D5" s="16"/>
      <c r="E5" s="16" t="s">
        <v>0</v>
      </c>
      <c r="F5" s="16"/>
      <c r="G5" s="28">
        <v>0</v>
      </c>
    </row>
    <row r="6" spans="1:7" ht="12.75">
      <c r="A6" s="3"/>
      <c r="B6" s="4"/>
      <c r="C6" s="5"/>
      <c r="D6" s="4"/>
      <c r="E6" s="6"/>
      <c r="F6" s="6"/>
      <c r="G6" s="7"/>
    </row>
    <row r="7" spans="1:7" ht="12.75">
      <c r="A7" s="3"/>
      <c r="B7" s="4"/>
      <c r="C7" s="5"/>
      <c r="D7" s="4"/>
      <c r="E7" s="6"/>
      <c r="F7" s="33" t="s">
        <v>43</v>
      </c>
      <c r="G7" s="34">
        <f>SUM(G9:G46)</f>
        <v>0</v>
      </c>
    </row>
    <row r="8" spans="1:7" ht="12.75">
      <c r="A8" s="19"/>
      <c r="B8" s="43" t="s">
        <v>1</v>
      </c>
      <c r="C8" s="39" t="s">
        <v>38</v>
      </c>
      <c r="D8" s="39" t="s">
        <v>2</v>
      </c>
      <c r="E8" s="40"/>
      <c r="F8" s="41" t="s">
        <v>44</v>
      </c>
      <c r="G8" s="42" t="s">
        <v>45</v>
      </c>
    </row>
    <row r="9" spans="1:7" ht="14.25">
      <c r="A9" s="21"/>
      <c r="B9" s="30" t="s">
        <v>9</v>
      </c>
      <c r="C9" s="30">
        <v>22.6</v>
      </c>
      <c r="D9" s="31">
        <f aca="true" t="shared" si="0" ref="D9:D15">((100-$G$4)/100)*C9</f>
        <v>22.6</v>
      </c>
      <c r="E9" s="25" t="s">
        <v>37</v>
      </c>
      <c r="F9" s="35"/>
      <c r="G9" s="36">
        <f>F9*D9</f>
        <v>0</v>
      </c>
    </row>
    <row r="10" spans="1:7" ht="14.25">
      <c r="A10" s="21"/>
      <c r="B10" s="30" t="s">
        <v>10</v>
      </c>
      <c r="C10" s="30">
        <v>29.5</v>
      </c>
      <c r="D10" s="31">
        <f t="shared" si="0"/>
        <v>29.5</v>
      </c>
      <c r="E10" s="25" t="s">
        <v>37</v>
      </c>
      <c r="F10" s="35"/>
      <c r="G10" s="36">
        <f>F10*D10</f>
        <v>0</v>
      </c>
    </row>
    <row r="11" spans="1:7" ht="14.25">
      <c r="A11" s="21"/>
      <c r="B11" s="30" t="s">
        <v>11</v>
      </c>
      <c r="C11" s="30">
        <v>32.8</v>
      </c>
      <c r="D11" s="31">
        <f t="shared" si="0"/>
        <v>32.8</v>
      </c>
      <c r="E11" s="25" t="s">
        <v>37</v>
      </c>
      <c r="F11" s="35"/>
      <c r="G11" s="36">
        <f>F11*D11</f>
        <v>0</v>
      </c>
    </row>
    <row r="12" spans="1:7" ht="14.25">
      <c r="A12" s="21"/>
      <c r="B12" s="30" t="s">
        <v>12</v>
      </c>
      <c r="C12" s="30">
        <v>38.5</v>
      </c>
      <c r="D12" s="31">
        <f t="shared" si="0"/>
        <v>38.5</v>
      </c>
      <c r="E12" s="25" t="s">
        <v>37</v>
      </c>
      <c r="F12" s="35"/>
      <c r="G12" s="36">
        <f>F12*D12</f>
        <v>0</v>
      </c>
    </row>
    <row r="13" spans="1:7" ht="14.25">
      <c r="A13" s="21"/>
      <c r="B13" s="30" t="s">
        <v>13</v>
      </c>
      <c r="C13" s="30">
        <v>80</v>
      </c>
      <c r="D13" s="31">
        <f t="shared" si="0"/>
        <v>80</v>
      </c>
      <c r="E13" s="25" t="s">
        <v>37</v>
      </c>
      <c r="F13" s="35"/>
      <c r="G13" s="36">
        <f aca="true" t="shared" si="1" ref="G13:G46">F13*D13</f>
        <v>0</v>
      </c>
    </row>
    <row r="14" spans="1:7" ht="14.25">
      <c r="A14" s="21"/>
      <c r="B14" s="30" t="s">
        <v>14</v>
      </c>
      <c r="C14" s="30">
        <v>104</v>
      </c>
      <c r="D14" s="31">
        <f t="shared" si="0"/>
        <v>104</v>
      </c>
      <c r="E14" s="25" t="s">
        <v>37</v>
      </c>
      <c r="F14" s="35"/>
      <c r="G14" s="36">
        <f t="shared" si="1"/>
        <v>0</v>
      </c>
    </row>
    <row r="15" spans="1:7" ht="14.25">
      <c r="A15" s="21"/>
      <c r="B15" s="30" t="s">
        <v>15</v>
      </c>
      <c r="C15" s="30">
        <v>225</v>
      </c>
      <c r="D15" s="31">
        <f t="shared" si="0"/>
        <v>225</v>
      </c>
      <c r="E15" s="25" t="s">
        <v>37</v>
      </c>
      <c r="F15" s="35"/>
      <c r="G15" s="36">
        <f t="shared" si="1"/>
        <v>0</v>
      </c>
    </row>
    <row r="16" spans="1:7" ht="12.75">
      <c r="A16" s="20"/>
      <c r="B16" s="43"/>
      <c r="C16" s="43"/>
      <c r="D16" s="39"/>
      <c r="E16" s="18"/>
      <c r="F16" s="37"/>
      <c r="G16" s="38"/>
    </row>
    <row r="17" spans="1:7" ht="14.25">
      <c r="A17" s="21"/>
      <c r="B17" s="30" t="s">
        <v>47</v>
      </c>
      <c r="C17" s="30">
        <v>3393</v>
      </c>
      <c r="D17" s="31">
        <f>((100-$G$5)/100)*C17</f>
        <v>3393</v>
      </c>
      <c r="E17" s="25" t="s">
        <v>37</v>
      </c>
      <c r="F17" s="35"/>
      <c r="G17" s="36">
        <f t="shared" si="1"/>
        <v>0</v>
      </c>
    </row>
    <row r="18" spans="1:7" ht="12.75">
      <c r="A18" s="21"/>
      <c r="B18" s="30" t="s">
        <v>41</v>
      </c>
      <c r="C18" s="30">
        <v>1811</v>
      </c>
      <c r="D18" s="31">
        <f>((100-$G$5)/100)*C18</f>
        <v>1811</v>
      </c>
      <c r="E18" s="17"/>
      <c r="F18" s="35"/>
      <c r="G18" s="36">
        <f t="shared" si="1"/>
        <v>0</v>
      </c>
    </row>
    <row r="19" spans="1:7" ht="12.75">
      <c r="A19" s="21"/>
      <c r="B19" s="30" t="s">
        <v>46</v>
      </c>
      <c r="C19" s="30">
        <v>805</v>
      </c>
      <c r="D19" s="31">
        <f>((100-$G$5)/100)*C19</f>
        <v>805</v>
      </c>
      <c r="E19" s="17"/>
      <c r="F19" s="35"/>
      <c r="G19" s="36">
        <f t="shared" si="1"/>
        <v>0</v>
      </c>
    </row>
    <row r="20" spans="1:7" ht="12.75">
      <c r="A20" s="21"/>
      <c r="B20" s="30"/>
      <c r="C20" s="30"/>
      <c r="D20" s="31"/>
      <c r="E20" s="17"/>
      <c r="F20" s="35"/>
      <c r="G20" s="36">
        <f t="shared" si="1"/>
        <v>0</v>
      </c>
    </row>
    <row r="21" spans="1:7" ht="12.75">
      <c r="A21" s="21"/>
      <c r="B21" s="30"/>
      <c r="C21" s="30"/>
      <c r="D21" s="31"/>
      <c r="E21" s="17"/>
      <c r="F21" s="35"/>
      <c r="G21" s="36">
        <f t="shared" si="1"/>
        <v>0</v>
      </c>
    </row>
    <row r="22" spans="1:7" ht="12.75">
      <c r="A22" s="21"/>
      <c r="B22" s="30"/>
      <c r="C22" s="17"/>
      <c r="D22" s="17"/>
      <c r="E22" s="17"/>
      <c r="F22" s="35"/>
      <c r="G22" s="36">
        <f t="shared" si="1"/>
        <v>0</v>
      </c>
    </row>
    <row r="23" spans="1:7" ht="12.75">
      <c r="A23" s="21"/>
      <c r="B23" s="23"/>
      <c r="C23" s="23"/>
      <c r="D23" s="23"/>
      <c r="E23" s="23"/>
      <c r="F23" s="35"/>
      <c r="G23" s="36">
        <f t="shared" si="1"/>
        <v>0</v>
      </c>
    </row>
    <row r="24" spans="1:7" ht="14.25">
      <c r="A24" s="21"/>
      <c r="B24" s="30" t="s">
        <v>16</v>
      </c>
      <c r="C24" s="30">
        <v>29</v>
      </c>
      <c r="D24" s="31">
        <f aca="true" t="shared" si="2" ref="D24:D30">((100-$G$5)/100)*C24</f>
        <v>29</v>
      </c>
      <c r="E24" s="25" t="s">
        <v>37</v>
      </c>
      <c r="F24" s="35"/>
      <c r="G24" s="36">
        <f t="shared" si="1"/>
        <v>0</v>
      </c>
    </row>
    <row r="25" spans="1:7" ht="14.25">
      <c r="A25" s="21"/>
      <c r="B25" s="30" t="s">
        <v>17</v>
      </c>
      <c r="C25" s="30">
        <v>42</v>
      </c>
      <c r="D25" s="31">
        <f t="shared" si="2"/>
        <v>42</v>
      </c>
      <c r="E25" s="25" t="s">
        <v>37</v>
      </c>
      <c r="F25" s="35"/>
      <c r="G25" s="36">
        <f t="shared" si="1"/>
        <v>0</v>
      </c>
    </row>
    <row r="26" spans="1:7" ht="14.25">
      <c r="A26" s="21"/>
      <c r="B26" s="30" t="s">
        <v>18</v>
      </c>
      <c r="C26" s="30">
        <v>48</v>
      </c>
      <c r="D26" s="31">
        <f t="shared" si="2"/>
        <v>48</v>
      </c>
      <c r="E26" s="25" t="s">
        <v>37</v>
      </c>
      <c r="F26" s="35"/>
      <c r="G26" s="36">
        <f t="shared" si="1"/>
        <v>0</v>
      </c>
    </row>
    <row r="27" spans="1:7" ht="14.25">
      <c r="A27" s="21"/>
      <c r="B27" s="30" t="s">
        <v>19</v>
      </c>
      <c r="C27" s="30">
        <v>53</v>
      </c>
      <c r="D27" s="31">
        <f t="shared" si="2"/>
        <v>53</v>
      </c>
      <c r="E27" s="25" t="s">
        <v>37</v>
      </c>
      <c r="F27" s="35"/>
      <c r="G27" s="36">
        <f t="shared" si="1"/>
        <v>0</v>
      </c>
    </row>
    <row r="28" spans="1:7" ht="14.25">
      <c r="A28" s="21"/>
      <c r="B28" s="30" t="s">
        <v>20</v>
      </c>
      <c r="C28" s="30">
        <v>62</v>
      </c>
      <c r="D28" s="31">
        <f t="shared" si="2"/>
        <v>62</v>
      </c>
      <c r="E28" s="25" t="s">
        <v>37</v>
      </c>
      <c r="F28" s="35"/>
      <c r="G28" s="36">
        <f t="shared" si="1"/>
        <v>0</v>
      </c>
    </row>
    <row r="29" spans="1:7" ht="14.25">
      <c r="A29" s="21"/>
      <c r="B29" s="30" t="s">
        <v>21</v>
      </c>
      <c r="C29" s="30">
        <v>77</v>
      </c>
      <c r="D29" s="31">
        <f t="shared" si="2"/>
        <v>77</v>
      </c>
      <c r="E29" s="25" t="s">
        <v>37</v>
      </c>
      <c r="F29" s="35"/>
      <c r="G29" s="36">
        <f t="shared" si="1"/>
        <v>0</v>
      </c>
    </row>
    <row r="30" spans="1:7" ht="12.75">
      <c r="A30" s="21"/>
      <c r="B30" s="30" t="s">
        <v>22</v>
      </c>
      <c r="C30" s="30">
        <v>253</v>
      </c>
      <c r="D30" s="31">
        <f t="shared" si="2"/>
        <v>253</v>
      </c>
      <c r="E30" s="17"/>
      <c r="F30" s="35"/>
      <c r="G30" s="36">
        <f t="shared" si="1"/>
        <v>0</v>
      </c>
    </row>
    <row r="31" spans="1:7" ht="12.75">
      <c r="A31" s="21"/>
      <c r="B31" s="24"/>
      <c r="C31" s="24"/>
      <c r="D31" s="32"/>
      <c r="E31" s="23"/>
      <c r="F31" s="35"/>
      <c r="G31" s="36">
        <f t="shared" si="1"/>
        <v>0</v>
      </c>
    </row>
    <row r="32" spans="1:7" ht="14.25">
      <c r="A32" s="21"/>
      <c r="B32" s="30" t="s">
        <v>23</v>
      </c>
      <c r="C32" s="30">
        <v>164</v>
      </c>
      <c r="D32" s="31">
        <f aca="true" t="shared" si="3" ref="D32:D38">((100-$G$5)/100)*C32</f>
        <v>164</v>
      </c>
      <c r="E32" s="25"/>
      <c r="F32" s="35"/>
      <c r="G32" s="36">
        <f t="shared" si="1"/>
        <v>0</v>
      </c>
    </row>
    <row r="33" spans="1:7" ht="14.25">
      <c r="A33" s="21"/>
      <c r="B33" s="30" t="s">
        <v>24</v>
      </c>
      <c r="C33" s="30">
        <v>176</v>
      </c>
      <c r="D33" s="31">
        <f t="shared" si="3"/>
        <v>176</v>
      </c>
      <c r="E33" s="25" t="s">
        <v>37</v>
      </c>
      <c r="F33" s="35"/>
      <c r="G33" s="36">
        <f t="shared" si="1"/>
        <v>0</v>
      </c>
    </row>
    <row r="34" spans="1:7" ht="14.25">
      <c r="A34" s="21"/>
      <c r="B34" s="30" t="s">
        <v>25</v>
      </c>
      <c r="C34" s="30">
        <v>204</v>
      </c>
      <c r="D34" s="31">
        <f t="shared" si="3"/>
        <v>204</v>
      </c>
      <c r="E34" s="25" t="s">
        <v>37</v>
      </c>
      <c r="F34" s="35"/>
      <c r="G34" s="36">
        <f t="shared" si="1"/>
        <v>0</v>
      </c>
    </row>
    <row r="35" spans="1:7" ht="14.25">
      <c r="A35" s="21"/>
      <c r="B35" s="30" t="s">
        <v>26</v>
      </c>
      <c r="C35" s="30">
        <v>233</v>
      </c>
      <c r="D35" s="31">
        <f t="shared" si="3"/>
        <v>233</v>
      </c>
      <c r="E35" s="25" t="s">
        <v>37</v>
      </c>
      <c r="F35" s="35"/>
      <c r="G35" s="36">
        <f t="shared" si="1"/>
        <v>0</v>
      </c>
    </row>
    <row r="36" spans="1:7" ht="12.75">
      <c r="A36" s="21"/>
      <c r="B36" s="30" t="s">
        <v>27</v>
      </c>
      <c r="C36" s="30">
        <v>314</v>
      </c>
      <c r="D36" s="31">
        <f t="shared" si="3"/>
        <v>314</v>
      </c>
      <c r="E36" s="17"/>
      <c r="F36" s="35"/>
      <c r="G36" s="36">
        <f t="shared" si="1"/>
        <v>0</v>
      </c>
    </row>
    <row r="37" spans="1:7" ht="12.75">
      <c r="A37" s="21"/>
      <c r="B37" s="30" t="s">
        <v>28</v>
      </c>
      <c r="C37" s="30">
        <v>588</v>
      </c>
      <c r="D37" s="31">
        <f t="shared" si="3"/>
        <v>588</v>
      </c>
      <c r="E37" s="17"/>
      <c r="F37" s="35"/>
      <c r="G37" s="36">
        <f t="shared" si="1"/>
        <v>0</v>
      </c>
    </row>
    <row r="38" spans="1:7" ht="12.75">
      <c r="A38" s="21"/>
      <c r="B38" s="30" t="s">
        <v>29</v>
      </c>
      <c r="C38" s="30">
        <v>839</v>
      </c>
      <c r="D38" s="31">
        <f t="shared" si="3"/>
        <v>839</v>
      </c>
      <c r="E38" s="17"/>
      <c r="F38" s="35"/>
      <c r="G38" s="36">
        <f t="shared" si="1"/>
        <v>0</v>
      </c>
    </row>
    <row r="39" spans="1:7" ht="12.75">
      <c r="A39" s="21"/>
      <c r="B39" s="24"/>
      <c r="C39" s="24"/>
      <c r="D39" s="32"/>
      <c r="E39" s="23"/>
      <c r="F39" s="35"/>
      <c r="G39" s="36">
        <f t="shared" si="1"/>
        <v>0</v>
      </c>
    </row>
    <row r="40" spans="1:7" ht="14.25">
      <c r="A40" s="21"/>
      <c r="B40" s="30" t="s">
        <v>30</v>
      </c>
      <c r="C40" s="30">
        <v>97</v>
      </c>
      <c r="D40" s="31">
        <f aca="true" t="shared" si="4" ref="D40:D46">((100-$G$5)/100)*C40</f>
        <v>97</v>
      </c>
      <c r="E40" s="25"/>
      <c r="F40" s="35"/>
      <c r="G40" s="36">
        <f t="shared" si="1"/>
        <v>0</v>
      </c>
    </row>
    <row r="41" spans="1:7" ht="14.25">
      <c r="A41" s="21"/>
      <c r="B41" s="30" t="s">
        <v>31</v>
      </c>
      <c r="C41" s="30">
        <v>116</v>
      </c>
      <c r="D41" s="31">
        <f t="shared" si="4"/>
        <v>116</v>
      </c>
      <c r="E41" s="25"/>
      <c r="F41" s="35"/>
      <c r="G41" s="36">
        <f t="shared" si="1"/>
        <v>0</v>
      </c>
    </row>
    <row r="42" spans="1:7" ht="14.25">
      <c r="A42" s="21"/>
      <c r="B42" s="30" t="s">
        <v>32</v>
      </c>
      <c r="C42" s="30">
        <v>139</v>
      </c>
      <c r="D42" s="31">
        <f t="shared" si="4"/>
        <v>139</v>
      </c>
      <c r="E42" s="25"/>
      <c r="F42" s="35"/>
      <c r="G42" s="36">
        <f t="shared" si="1"/>
        <v>0</v>
      </c>
    </row>
    <row r="43" spans="1:7" ht="14.25">
      <c r="A43" s="21"/>
      <c r="B43" s="30" t="s">
        <v>33</v>
      </c>
      <c r="C43" s="30">
        <v>152</v>
      </c>
      <c r="D43" s="31">
        <f t="shared" si="4"/>
        <v>152</v>
      </c>
      <c r="E43" s="25" t="s">
        <v>37</v>
      </c>
      <c r="F43" s="35"/>
      <c r="G43" s="36">
        <f t="shared" si="1"/>
        <v>0</v>
      </c>
    </row>
    <row r="44" spans="1:7" ht="12.75">
      <c r="A44" s="21"/>
      <c r="B44" s="30" t="s">
        <v>34</v>
      </c>
      <c r="C44" s="30">
        <v>251</v>
      </c>
      <c r="D44" s="31">
        <f t="shared" si="4"/>
        <v>251</v>
      </c>
      <c r="E44" s="17"/>
      <c r="F44" s="35"/>
      <c r="G44" s="36">
        <f t="shared" si="1"/>
        <v>0</v>
      </c>
    </row>
    <row r="45" spans="1:7" ht="12.75">
      <c r="A45" s="21"/>
      <c r="B45" s="30" t="s">
        <v>35</v>
      </c>
      <c r="C45" s="30">
        <v>392</v>
      </c>
      <c r="D45" s="31">
        <f t="shared" si="4"/>
        <v>392</v>
      </c>
      <c r="E45" s="17"/>
      <c r="F45" s="35"/>
      <c r="G45" s="36">
        <f t="shared" si="1"/>
        <v>0</v>
      </c>
    </row>
    <row r="46" spans="1:7" ht="12.75">
      <c r="A46" s="22"/>
      <c r="B46" s="30" t="s">
        <v>36</v>
      </c>
      <c r="C46" s="30">
        <v>541</v>
      </c>
      <c r="D46" s="31">
        <f t="shared" si="4"/>
        <v>541</v>
      </c>
      <c r="E46" s="17"/>
      <c r="F46" s="35"/>
      <c r="G46" s="36">
        <f t="shared" si="1"/>
        <v>0</v>
      </c>
    </row>
  </sheetData>
  <hyperlinks>
    <hyperlink ref="B3" r:id="rId1" display="www.uniza.cz"/>
  </hyperlink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Marek</cp:lastModifiedBy>
  <cp:lastPrinted>2023-07-31T08:52:07Z</cp:lastPrinted>
  <dcterms:created xsi:type="dcterms:W3CDTF">1997-01-24T11:07:25Z</dcterms:created>
  <dcterms:modified xsi:type="dcterms:W3CDTF">2023-07-31T08:53:26Z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